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ilyturner/Desktop/"/>
    </mc:Choice>
  </mc:AlternateContent>
  <xr:revisionPtr revIDLastSave="0" documentId="13_ncr:1_{2DB13985-DE6F-0449-8449-5B9C0EBCBCD0}" xr6:coauthVersionLast="47" xr6:coauthVersionMax="47" xr10:uidLastSave="{00000000-0000-0000-0000-000000000000}"/>
  <bookViews>
    <workbookView xWindow="1260" yWindow="1060" windowWidth="24900" windowHeight="16000" activeTab="1" xr2:uid="{422A6ABF-2B4C-E741-ACB7-649688028126}"/>
  </bookViews>
  <sheets>
    <sheet name="Sheet1" sheetId="1" r:id="rId1"/>
    <sheet name="Sheet5" sheetId="5" r:id="rId2"/>
    <sheet name="Sheet3" sheetId="3" r:id="rId3"/>
    <sheet name="Sheet2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8" i="1" l="1"/>
  <c r="J55" i="1"/>
  <c r="J54" i="1"/>
  <c r="J52" i="1"/>
  <c r="J51" i="1"/>
  <c r="J49" i="1"/>
  <c r="J48" i="1"/>
  <c r="J47" i="1"/>
  <c r="J45" i="1"/>
  <c r="J44" i="1"/>
  <c r="J43" i="1"/>
  <c r="J42" i="1"/>
  <c r="J41" i="1"/>
  <c r="J40" i="1"/>
  <c r="J38" i="1"/>
  <c r="J37" i="1"/>
  <c r="J35" i="1"/>
  <c r="J34" i="1"/>
  <c r="J32" i="1"/>
  <c r="J31" i="1"/>
  <c r="J29" i="1"/>
  <c r="J28" i="1"/>
  <c r="J27" i="1"/>
  <c r="J26" i="1"/>
  <c r="J25" i="1"/>
  <c r="J24" i="1"/>
  <c r="J23" i="1"/>
  <c r="J21" i="1"/>
  <c r="J20" i="1"/>
  <c r="J18" i="1"/>
  <c r="J16" i="1"/>
  <c r="J15" i="1"/>
  <c r="J14" i="1"/>
  <c r="J13" i="1"/>
  <c r="J12" i="1"/>
  <c r="J7" i="1"/>
  <c r="J6" i="1"/>
  <c r="J5" i="1"/>
  <c r="J3" i="1"/>
  <c r="J2" i="1"/>
  <c r="J3" i="3"/>
  <c r="J5" i="3"/>
  <c r="J6" i="3"/>
  <c r="J7" i="3"/>
  <c r="J12" i="3"/>
  <c r="J13" i="3"/>
  <c r="J14" i="3"/>
  <c r="J15" i="3"/>
  <c r="J16" i="3"/>
  <c r="J18" i="3"/>
  <c r="J20" i="3"/>
  <c r="J21" i="3"/>
  <c r="J23" i="3"/>
  <c r="J24" i="3"/>
  <c r="J25" i="3"/>
  <c r="J26" i="3"/>
  <c r="J27" i="3"/>
  <c r="J28" i="3"/>
  <c r="J29" i="3"/>
  <c r="J31" i="3"/>
  <c r="J32" i="3"/>
  <c r="J34" i="3"/>
  <c r="J35" i="3"/>
  <c r="J37" i="3"/>
  <c r="J38" i="3"/>
  <c r="J40" i="3"/>
  <c r="J41" i="3"/>
  <c r="J42" i="3"/>
  <c r="J43" i="3"/>
  <c r="J44" i="3"/>
  <c r="J45" i="3"/>
  <c r="J47" i="3"/>
  <c r="J48" i="3"/>
  <c r="J49" i="3"/>
  <c r="J51" i="3"/>
  <c r="J52" i="3"/>
  <c r="J54" i="3"/>
  <c r="J55" i="3"/>
  <c r="J58" i="3"/>
  <c r="J2" i="3"/>
</calcChain>
</file>

<file path=xl/sharedStrings.xml><?xml version="1.0" encoding="utf-8"?>
<sst xmlns="http://schemas.openxmlformats.org/spreadsheetml/2006/main" count="528" uniqueCount="127">
  <si>
    <t>n/a</t>
  </si>
  <si>
    <t>google search (literature)</t>
  </si>
  <si>
    <t xml:space="preserve">google scholar - "biodegradeable bolts for satellite tags" </t>
  </si>
  <si>
    <t>Results</t>
  </si>
  <si>
    <t>http://www.seaturtle.org/mtn/archives/mtn95/mtn95p9.shtml?nocount</t>
  </si>
  <si>
    <t>file:///Users/emilyturner/Downloads/Redesigned%20Shark%20Tagging%20Final%20Report.pdf</t>
  </si>
  <si>
    <t>https://www.nature.com/articles/s41528-018-0025-1</t>
  </si>
  <si>
    <t>https://media.iode.org/handle/11329/1352</t>
  </si>
  <si>
    <t>https://www.taylorfrancis.com/chapters/edit/10.1201/9781420041637-50/tagging-tracking-michelle-lander-andrew-westgate-robert-bonde-michael-murray</t>
  </si>
  <si>
    <t>From - Harvey, Amelia. "Redesigned Shark Tagging." PhD diss., Worcester Polytechnic Institute, 2021.</t>
  </si>
  <si>
    <t>G. B. Skomal, CD. Chisholm, JH. Thorrold, SR., "Movements of the white shark Carcharodon carcharias in the North Atlantic Ocean " 2017.</t>
  </si>
  <si>
    <t>M. A. W. O.J.D. Jewell, E. Gennari, A.V. Towner, M.N. Bester, R.L. Johnson, S. Singh, "Effects of Smart Psotion Only (SPOT) Tag Deployment on White Sharks Carcharodon Carcharias in South Africa," PloS One, vol. 6, no. 11, 2011.</t>
  </si>
  <si>
    <t>“movements and swimming behaviour of white sharks (Carcharodon carcharias) in Australian waters," Marine Biology, vol. 150, pp. 161-72, 2006. [19] D. Long, "White Shark," in Encyclopedia Brittanica, ed, 2020.</t>
  </si>
  <si>
    <t>M. Musyl, Domeier, M., Nasby-Lucas, N., Brill, R., McNaughton, L., Swimmer, J., Liddle, J., " Performance of pop-up satellite archival tags," Marine ecology progress series, vol. 433, pp. 1- 28, 2011. [21] F. K. Carey, JW</t>
  </si>
  <si>
    <t>J. Stevens, "Shark Tagging: A Brief History of Methods," Australian Society for Fish Biology, pp. 65-8.</t>
  </si>
  <si>
    <t>G. B. Skomal, "Evaluating the physiological and physical consequences of capture on postrelease survivorship in large pelagic fishes.," Fisheries Management and Ecology, vol. 14, pp. 81- 9, 2007</t>
  </si>
  <si>
    <t>(9/18/2020). Shark Tracking Devices. Available: http://www.himb.hawaii.edu/ReefPredator/Tools.htm.</t>
  </si>
  <si>
    <t>J. P. Hoolihan, Luo, J., Abascal, F. J., Campana, S. E., De Metrio, G., Dewar, H., Domeier, M. L., Howey, L. A., Lutcavage, M. E., Musyl, M. K., Neilson, J. D., Orbesen, E. S., Prince, E. D., and Rooker, J. R, "Evaluating post-release behaviour modification in large pelagic fish deployed with pop-up satellite archival tags," Journal of Marine Science, vol. 68, pp. 880-9, 2011.</t>
  </si>
  <si>
    <t>longest duration</t>
  </si>
  <si>
    <t>yes</t>
  </si>
  <si>
    <t>species tagged</t>
  </si>
  <si>
    <t>number tagged</t>
  </si>
  <si>
    <t>number of failures</t>
  </si>
  <si>
    <t>iococ/committee approval</t>
  </si>
  <si>
    <t>date conducted</t>
  </si>
  <si>
    <t>gore et.al 2008</t>
  </si>
  <si>
    <t xml:space="preserve">basking shark </t>
  </si>
  <si>
    <t>no</t>
  </si>
  <si>
    <t>tag type</t>
  </si>
  <si>
    <t>juvenile white shark</t>
  </si>
  <si>
    <t>o'sullivan et. al 2022</t>
  </si>
  <si>
    <t>2006-2009</t>
  </si>
  <si>
    <t>2003-2020</t>
  </si>
  <si>
    <t>PAT</t>
  </si>
  <si>
    <t>SPOT</t>
  </si>
  <si>
    <t>Drymon and Wells 2017</t>
  </si>
  <si>
    <t>Hammerhead</t>
  </si>
  <si>
    <t>Jorgenson et. al 2012</t>
  </si>
  <si>
    <t xml:space="preserve">White Shark </t>
  </si>
  <si>
    <t>Study</t>
  </si>
  <si>
    <t>Speed et. al 2016</t>
  </si>
  <si>
    <t>acoustic tag</t>
  </si>
  <si>
    <t>Reef Shark</t>
  </si>
  <si>
    <t>whale shark</t>
  </si>
  <si>
    <t>blue shark</t>
  </si>
  <si>
    <t>thresher</t>
  </si>
  <si>
    <t xml:space="preserve">mako </t>
  </si>
  <si>
    <t>greenland</t>
  </si>
  <si>
    <t>Bull Shark</t>
  </si>
  <si>
    <t>pacific sleeper</t>
  </si>
  <si>
    <t>tiger shark</t>
  </si>
  <si>
    <t>hammerhead</t>
  </si>
  <si>
    <t xml:space="preserve">blacktip </t>
  </si>
  <si>
    <t>Attachment style</t>
  </si>
  <si>
    <t>SAT</t>
  </si>
  <si>
    <t>SAT/PAT</t>
  </si>
  <si>
    <t>PSAT</t>
  </si>
  <si>
    <t>Wcisel et. al 2014</t>
  </si>
  <si>
    <t>Vaudo et. al 2017</t>
  </si>
  <si>
    <t>Shortfin mako</t>
  </si>
  <si>
    <t>2013-2015</t>
  </si>
  <si>
    <t>Holmes et. al 2014</t>
  </si>
  <si>
    <t>2007-2013</t>
  </si>
  <si>
    <t>Ajemian et. al 2020</t>
  </si>
  <si>
    <t>2010-2018</t>
  </si>
  <si>
    <t>Guzman et. al 2018</t>
  </si>
  <si>
    <t>Green et. al 2014</t>
  </si>
  <si>
    <t>Sleeman et. al 2010</t>
  </si>
  <si>
    <t>2002-2005</t>
  </si>
  <si>
    <t>Curtis et. al 2018</t>
  </si>
  <si>
    <t>2015-2016</t>
  </si>
  <si>
    <t>Willson et. al 2007</t>
  </si>
  <si>
    <t xml:space="preserve">whale shark </t>
  </si>
  <si>
    <t>PAT/PSAT</t>
  </si>
  <si>
    <t>Morrey 2017</t>
  </si>
  <si>
    <t>Skomel et. al 2017</t>
  </si>
  <si>
    <t>Priede 1984</t>
  </si>
  <si>
    <t>Eckert and Stewart 2001</t>
  </si>
  <si>
    <t>Sims et al. 2003</t>
  </si>
  <si>
    <t>Dewer et. al 2004</t>
  </si>
  <si>
    <t>Skomal et. al 2004</t>
  </si>
  <si>
    <t>Weng and Block 2004</t>
  </si>
  <si>
    <t>Bonfil et al. 2005</t>
  </si>
  <si>
    <t>Stokesbury et al. 2005</t>
  </si>
  <si>
    <t>Moyes et al. 2006</t>
  </si>
  <si>
    <t>Sims et al. 2006</t>
  </si>
  <si>
    <t>Chapman et al. 2007</t>
  </si>
  <si>
    <t>Gifford et al. 2007</t>
  </si>
  <si>
    <t>Rowat et al. 2007</t>
  </si>
  <si>
    <t>Weng et al. 2007b</t>
  </si>
  <si>
    <t>Wilson et al. 2007</t>
  </si>
  <si>
    <t>Domeier and Nasby-Lucas 2008</t>
  </si>
  <si>
    <t>Bunnschweiler and Van Buskirk 2006</t>
  </si>
  <si>
    <t>Hulbert et al. 2006</t>
  </si>
  <si>
    <t>Shepard et al. 2006</t>
  </si>
  <si>
    <t>Wilson et al. 2006</t>
  </si>
  <si>
    <t>Heithaus et al. 2007</t>
  </si>
  <si>
    <t>Weng et al 2007a</t>
  </si>
  <si>
    <t>Brunnschweiler et al 2009</t>
  </si>
  <si>
    <t>Campana et al 2009</t>
  </si>
  <si>
    <t>Jorgenson et al. 2009</t>
  </si>
  <si>
    <t>Priede and Miller 2009</t>
  </si>
  <si>
    <t>Skomal et al. 2009</t>
  </si>
  <si>
    <t>Bonfil et al. 2010</t>
  </si>
  <si>
    <t>Jorgenson et al. 2010</t>
  </si>
  <si>
    <t>Papastamatiou et aal. 2010</t>
  </si>
  <si>
    <t>Stevens et al. 2010</t>
  </si>
  <si>
    <t>Carlson et al. 2010</t>
  </si>
  <si>
    <t>Brunnschweiler et al. 2010</t>
  </si>
  <si>
    <t xml:space="preserve">tag type. </t>
  </si>
  <si>
    <t>1 = SPOT, 2 = DART, 3=PSAT/PAT</t>
  </si>
  <si>
    <t>attachment type</t>
  </si>
  <si>
    <t>1= bolt, 2 = dart or other</t>
  </si>
  <si>
    <t>Prop. Failure</t>
  </si>
  <si>
    <t>species_tagged</t>
  </si>
  <si>
    <t>date_conducted</t>
  </si>
  <si>
    <t>number_tagged</t>
  </si>
  <si>
    <t>failures</t>
  </si>
  <si>
    <t>max_tracking</t>
  </si>
  <si>
    <t>ethical_approval</t>
  </si>
  <si>
    <t>tag_type</t>
  </si>
  <si>
    <t>Attachment_style</t>
  </si>
  <si>
    <t>Prop_Failure</t>
  </si>
  <si>
    <t>Num_tagged_bolt</t>
  </si>
  <si>
    <t>Num_tagged_other</t>
  </si>
  <si>
    <t>Sum_tagged_bolt</t>
  </si>
  <si>
    <t>sum_tagged_other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</si>
</sst>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3"/>
      <color theme="1"/>
      <name val="Helvetica Neue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Helvetica Neue"/>
      <family val="2"/>
    </font>
    <font>
      <sz val="12"/>
      <color theme="1"/>
      <name val="Helvetica"/>
      <family val="2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D9D9D9"/>
        <bgColor rgb="FFD9D9D9"/>
      </patternFill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Font="1"/>
    <xf numFmtId="0" fontId="0" fillId="2" borderId="0" xfId="0" applyFont="1" applyFill="1"/>
    <xf numFmtId="0" fontId="7" fillId="0" borderId="0" xfId="0" applyFont="1"/>
    <xf numFmtId="0" fontId="7" fillId="3" borderId="0" xfId="0" applyFont="1" applyFill="1"/>
    <xf numFmtId="0" fontId="7" fillId="3" borderId="1" xfId="0" applyFont="1" applyFill="1" applyBorder="1"/>
  </cellXfs>
  <cellStyles count="2">
    <cellStyle name="Hyperlink" xfId="1" builtinId="8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0313B87-53A4-DD4D-98BE-CA2A64340394}" name="Table35" displayName="Table35" ref="A1:J58" totalsRowShown="0" headerRowDxfId="1">
  <autoFilter ref="A1:J58" xr:uid="{40313B87-53A4-DD4D-98BE-CA2A64340394}"/>
  <tableColumns count="10">
    <tableColumn id="1" xr3:uid="{0517EF10-F09E-9D47-83AF-48E05ED1251B}" name="Study"/>
    <tableColumn id="2" xr3:uid="{85044D8A-D153-8248-B6B6-ED6614966E82}" name="species_tagged"/>
    <tableColumn id="3" xr3:uid="{E23BB236-A8D1-FE44-9CC1-EDE137164B6F}" name="date_conducted"/>
    <tableColumn id="4" xr3:uid="{F86F0150-BB67-B64E-BFB9-7C501CAA1A94}" name="number_tagged"/>
    <tableColumn id="5" xr3:uid="{0D308759-AAF9-634F-8C3B-049AF88EE291}" name="failures"/>
    <tableColumn id="6" xr3:uid="{C43C1401-720C-6242-A5EB-E7108D255204}" name="max_tracking"/>
    <tableColumn id="7" xr3:uid="{835F81D7-7754-0044-9107-AE659D1AAF5D}" name="ethical_approval"/>
    <tableColumn id="9" xr3:uid="{D0976ED8-CDB8-5041-949C-D48048D2F294}" name="tag_type"/>
    <tableColumn id="10" xr3:uid="{F5C55922-7D06-3745-B961-522456E82DC7}" name="Attachment_style"/>
    <tableColumn id="11" xr3:uid="{EB264AEC-39A0-7D4B-8312-B39FB8C8D1DF}" name="Prop_Failure" dataDxfId="0">
      <calculatedColumnFormula>Table35[[#This Row],[failures]]/Table35[[#This Row],[number_tagged]]*100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5ABD9C9-A534-204D-92CE-65AAA149E8F1}" name="Table3" displayName="Table3" ref="A1:J58" totalsRowShown="0" headerRowDxfId="3">
  <autoFilter ref="A1:J58" xr:uid="{35ABD9C9-A534-204D-92CE-65AAA149E8F1}"/>
  <tableColumns count="10">
    <tableColumn id="1" xr3:uid="{1A306350-42C3-E646-A420-90970A8E4D73}" name="Study"/>
    <tableColumn id="2" xr3:uid="{48AD558C-BB19-364F-A0F4-CC4F9FB0C8F8}" name="species tagged"/>
    <tableColumn id="3" xr3:uid="{5F906029-3442-B841-8FA9-D7927F0E3A05}" name="date conducted"/>
    <tableColumn id="4" xr3:uid="{2D175EDC-391A-464F-8484-E594E130BB4C}" name="number tagged"/>
    <tableColumn id="5" xr3:uid="{86507B8E-0934-AE4E-BF27-E33327EC8C2A}" name="number of failures"/>
    <tableColumn id="6" xr3:uid="{C6B41BEC-322C-6A49-90A9-1CECFC501BE8}" name="longest duration"/>
    <tableColumn id="7" xr3:uid="{169CA1B5-C502-0842-A17D-43E0C3890829}" name="iococ/committee approval"/>
    <tableColumn id="9" xr3:uid="{434DCE1F-5983-264E-B1C3-C37BDDF67769}" name="tag type"/>
    <tableColumn id="10" xr3:uid="{13829DDF-C8C2-B44F-ADF2-241B0C8FAF56}" name="Attachment style"/>
    <tableColumn id="11" xr3:uid="{D7C110E0-1F33-A540-8388-7A6C40F58DB3}" name="Prop. Failure" dataDxfId="2">
      <calculatedColumnFormula>Table3[[#This Row],[number of failures]]/Table3[[#This Row],[number tagged]]*100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eaturtle.org/mtn/archives/mtn95/mtn95p9.shtml?nocou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87DB-0D37-5749-8E70-93900656CA53}">
  <dimension ref="A1:J59"/>
  <sheetViews>
    <sheetView workbookViewId="0">
      <selection activeCell="D16" sqref="D16:D58"/>
    </sheetView>
  </sheetViews>
  <sheetFormatPr baseColWidth="10" defaultRowHeight="16" x14ac:dyDescent="0.2"/>
  <cols>
    <col min="1" max="1" width="17.83203125" customWidth="1"/>
    <col min="2" max="2" width="21.1640625" customWidth="1"/>
    <col min="3" max="3" width="20.33203125" customWidth="1"/>
    <col min="4" max="4" width="24.6640625" customWidth="1"/>
    <col min="5" max="5" width="29.5" customWidth="1"/>
    <col min="6" max="6" width="17" bestFit="1" customWidth="1"/>
    <col min="7" max="7" width="25.6640625" bestFit="1" customWidth="1"/>
    <col min="8" max="8" width="11" bestFit="1" customWidth="1"/>
    <col min="9" max="9" width="17.83203125" bestFit="1" customWidth="1"/>
    <col min="10" max="10" width="14" bestFit="1" customWidth="1"/>
  </cols>
  <sheetData>
    <row r="1" spans="1:10" s="3" customFormat="1" x14ac:dyDescent="0.2">
      <c r="A1" s="3" t="s">
        <v>39</v>
      </c>
      <c r="B1" s="3" t="s">
        <v>114</v>
      </c>
      <c r="C1" s="3" t="s">
        <v>115</v>
      </c>
      <c r="D1" s="3" t="s">
        <v>116</v>
      </c>
      <c r="E1" s="3" t="s">
        <v>117</v>
      </c>
      <c r="F1" s="3" t="s">
        <v>118</v>
      </c>
      <c r="G1" s="3" t="s">
        <v>119</v>
      </c>
      <c r="H1" s="3" t="s">
        <v>120</v>
      </c>
      <c r="I1" s="3" t="s">
        <v>121</v>
      </c>
      <c r="J1" s="3" t="s">
        <v>122</v>
      </c>
    </row>
    <row r="2" spans="1:10" x14ac:dyDescent="0.2">
      <c r="A2" t="s">
        <v>96</v>
      </c>
      <c r="B2" t="s">
        <v>50</v>
      </c>
      <c r="C2">
        <v>2007</v>
      </c>
      <c r="D2">
        <v>5</v>
      </c>
      <c r="E2">
        <v>0</v>
      </c>
      <c r="F2">
        <v>67</v>
      </c>
      <c r="G2" t="s">
        <v>0</v>
      </c>
      <c r="H2" t="s">
        <v>54</v>
      </c>
      <c r="I2">
        <v>1</v>
      </c>
      <c r="J2">
        <f>Table35[[#This Row],[failures]]/Table35[[#This Row],[number_tagged]]*100</f>
        <v>0</v>
      </c>
    </row>
    <row r="3" spans="1:10" x14ac:dyDescent="0.2">
      <c r="A3" t="s">
        <v>30</v>
      </c>
      <c r="B3" t="s">
        <v>29</v>
      </c>
      <c r="C3" t="s">
        <v>31</v>
      </c>
      <c r="D3">
        <v>20</v>
      </c>
      <c r="E3">
        <v>1</v>
      </c>
      <c r="F3">
        <v>614</v>
      </c>
      <c r="G3" t="s">
        <v>27</v>
      </c>
      <c r="H3" t="s">
        <v>34</v>
      </c>
      <c r="I3">
        <v>1</v>
      </c>
      <c r="J3">
        <f>Table35[[#This Row],[failures]]/Table35[[#This Row],[number_tagged]]*100</f>
        <v>5</v>
      </c>
    </row>
    <row r="4" spans="1:10" x14ac:dyDescent="0.2">
      <c r="A4" t="s">
        <v>35</v>
      </c>
      <c r="B4" t="s">
        <v>36</v>
      </c>
      <c r="C4">
        <v>2016</v>
      </c>
      <c r="D4">
        <v>3</v>
      </c>
      <c r="E4">
        <v>1</v>
      </c>
      <c r="F4">
        <v>81</v>
      </c>
      <c r="G4" t="s">
        <v>27</v>
      </c>
      <c r="H4" t="s">
        <v>34</v>
      </c>
      <c r="I4">
        <v>1</v>
      </c>
      <c r="J4">
        <v>33</v>
      </c>
    </row>
    <row r="5" spans="1:10" x14ac:dyDescent="0.2">
      <c r="A5" s="6" t="s">
        <v>82</v>
      </c>
      <c r="B5" s="6" t="s">
        <v>38</v>
      </c>
      <c r="C5" s="6">
        <v>2005</v>
      </c>
      <c r="D5" s="6">
        <v>7</v>
      </c>
      <c r="E5" s="6">
        <v>0</v>
      </c>
      <c r="F5" s="6">
        <v>363</v>
      </c>
      <c r="G5" s="6" t="s">
        <v>0</v>
      </c>
      <c r="H5" s="6" t="s">
        <v>54</v>
      </c>
      <c r="I5" s="6">
        <v>1</v>
      </c>
      <c r="J5">
        <f>Table35[[#This Row],[failures]]/Table35[[#This Row],[number_tagged]]*100</f>
        <v>0</v>
      </c>
    </row>
    <row r="6" spans="1:10" x14ac:dyDescent="0.2">
      <c r="A6" s="6" t="s">
        <v>90</v>
      </c>
      <c r="B6" s="6" t="s">
        <v>43</v>
      </c>
      <c r="C6" s="6">
        <v>2007</v>
      </c>
      <c r="D6" s="6">
        <v>1</v>
      </c>
      <c r="E6" s="6">
        <v>0</v>
      </c>
      <c r="F6" s="6">
        <v>147</v>
      </c>
      <c r="G6" s="6" t="s">
        <v>0</v>
      </c>
      <c r="H6" s="6" t="s">
        <v>54</v>
      </c>
      <c r="I6" s="6">
        <v>1</v>
      </c>
      <c r="J6">
        <f>Table35[[#This Row],[failures]]/Table35[[#This Row],[number_tagged]]*100</f>
        <v>0</v>
      </c>
    </row>
    <row r="7" spans="1:10" x14ac:dyDescent="0.2">
      <c r="A7" s="6" t="s">
        <v>105</v>
      </c>
      <c r="B7" s="6" t="s">
        <v>52</v>
      </c>
      <c r="C7" s="6">
        <v>2010</v>
      </c>
      <c r="D7" s="6">
        <v>4</v>
      </c>
      <c r="E7" s="6">
        <v>0</v>
      </c>
      <c r="F7" s="6">
        <v>45</v>
      </c>
      <c r="G7" s="6" t="s">
        <v>0</v>
      </c>
      <c r="H7" s="6" t="s">
        <v>54</v>
      </c>
      <c r="I7" s="6">
        <v>1</v>
      </c>
      <c r="J7">
        <f>Table35[[#This Row],[failures]]/Table35[[#This Row],[number_tagged]]*100</f>
        <v>0</v>
      </c>
    </row>
    <row r="8" spans="1:10" x14ac:dyDescent="0.2">
      <c r="A8" t="s">
        <v>57</v>
      </c>
      <c r="B8" t="s">
        <v>38</v>
      </c>
      <c r="C8">
        <v>2012</v>
      </c>
      <c r="D8">
        <v>35</v>
      </c>
      <c r="E8">
        <v>0</v>
      </c>
      <c r="F8" t="s">
        <v>0</v>
      </c>
      <c r="G8" t="s">
        <v>27</v>
      </c>
      <c r="H8" t="s">
        <v>34</v>
      </c>
      <c r="I8">
        <v>1</v>
      </c>
      <c r="J8">
        <v>0</v>
      </c>
    </row>
    <row r="9" spans="1:10" x14ac:dyDescent="0.2">
      <c r="A9" t="s">
        <v>58</v>
      </c>
      <c r="B9" t="s">
        <v>59</v>
      </c>
      <c r="C9" t="s">
        <v>60</v>
      </c>
      <c r="D9">
        <v>32</v>
      </c>
      <c r="E9">
        <v>6</v>
      </c>
      <c r="F9">
        <v>527</v>
      </c>
      <c r="G9" t="s">
        <v>27</v>
      </c>
      <c r="H9" t="s">
        <v>34</v>
      </c>
      <c r="I9">
        <v>1</v>
      </c>
      <c r="J9">
        <v>19</v>
      </c>
    </row>
    <row r="10" spans="1:10" x14ac:dyDescent="0.2">
      <c r="A10" t="s">
        <v>61</v>
      </c>
      <c r="B10" t="s">
        <v>50</v>
      </c>
      <c r="C10" t="s">
        <v>62</v>
      </c>
      <c r="D10">
        <v>6</v>
      </c>
      <c r="E10">
        <v>2</v>
      </c>
      <c r="F10">
        <v>408</v>
      </c>
      <c r="G10" t="s">
        <v>27</v>
      </c>
      <c r="H10" t="s">
        <v>34</v>
      </c>
      <c r="I10">
        <v>1</v>
      </c>
      <c r="J10">
        <v>33</v>
      </c>
    </row>
    <row r="11" spans="1:10" x14ac:dyDescent="0.2">
      <c r="A11" t="s">
        <v>63</v>
      </c>
      <c r="B11" t="s">
        <v>50</v>
      </c>
      <c r="C11" t="s">
        <v>64</v>
      </c>
      <c r="D11">
        <v>56</v>
      </c>
      <c r="E11">
        <v>18</v>
      </c>
      <c r="F11">
        <v>165</v>
      </c>
      <c r="G11" t="s">
        <v>19</v>
      </c>
      <c r="H11" t="s">
        <v>34</v>
      </c>
      <c r="I11">
        <v>1</v>
      </c>
      <c r="J11">
        <v>32</v>
      </c>
    </row>
    <row r="12" spans="1:10" x14ac:dyDescent="0.2">
      <c r="A12" t="s">
        <v>65</v>
      </c>
      <c r="B12" t="s">
        <v>43</v>
      </c>
      <c r="C12">
        <v>2011</v>
      </c>
      <c r="D12">
        <v>3</v>
      </c>
      <c r="E12">
        <v>0</v>
      </c>
      <c r="F12">
        <v>841</v>
      </c>
      <c r="G12" t="s">
        <v>27</v>
      </c>
      <c r="H12" t="s">
        <v>34</v>
      </c>
      <c r="I12">
        <v>1</v>
      </c>
      <c r="J12">
        <f>Table35[[#This Row],[failures]]/Table35[[#This Row],[number_tagged]]*100</f>
        <v>0</v>
      </c>
    </row>
    <row r="13" spans="1:10" x14ac:dyDescent="0.2">
      <c r="A13" t="s">
        <v>69</v>
      </c>
      <c r="B13" t="s">
        <v>38</v>
      </c>
      <c r="C13" t="s">
        <v>70</v>
      </c>
      <c r="D13">
        <v>10</v>
      </c>
      <c r="E13">
        <v>2</v>
      </c>
      <c r="F13">
        <v>305</v>
      </c>
      <c r="G13" t="s">
        <v>27</v>
      </c>
      <c r="H13" t="s">
        <v>34</v>
      </c>
      <c r="I13">
        <v>1</v>
      </c>
      <c r="J13">
        <f>Table35[[#This Row],[failures]]/Table35[[#This Row],[number_tagged]]*100</f>
        <v>20</v>
      </c>
    </row>
    <row r="14" spans="1:10" x14ac:dyDescent="0.2">
      <c r="A14" t="s">
        <v>74</v>
      </c>
      <c r="B14" t="s">
        <v>38</v>
      </c>
      <c r="C14">
        <v>2012</v>
      </c>
      <c r="D14">
        <v>1</v>
      </c>
      <c r="E14">
        <v>0</v>
      </c>
      <c r="F14">
        <v>1095</v>
      </c>
      <c r="G14" t="s">
        <v>27</v>
      </c>
      <c r="H14" t="s">
        <v>34</v>
      </c>
      <c r="I14">
        <v>1</v>
      </c>
      <c r="J14">
        <f>Table35[[#This Row],[failures]]/Table35[[#This Row],[number_tagged]]*100</f>
        <v>0</v>
      </c>
    </row>
    <row r="15" spans="1:10" x14ac:dyDescent="0.2">
      <c r="A15" t="s">
        <v>75</v>
      </c>
      <c r="B15" t="s">
        <v>38</v>
      </c>
      <c r="C15">
        <v>2013</v>
      </c>
      <c r="D15">
        <v>5</v>
      </c>
      <c r="E15">
        <v>0</v>
      </c>
      <c r="F15">
        <v>1567</v>
      </c>
      <c r="G15" t="s">
        <v>27</v>
      </c>
      <c r="H15" t="s">
        <v>34</v>
      </c>
      <c r="I15">
        <v>1</v>
      </c>
      <c r="J15">
        <f>Table35[[#This Row],[failures]]/Table35[[#This Row],[number_tagged]]*100</f>
        <v>0</v>
      </c>
    </row>
    <row r="16" spans="1:10" x14ac:dyDescent="0.2">
      <c r="A16" s="6" t="s">
        <v>25</v>
      </c>
      <c r="B16" s="6" t="s">
        <v>26</v>
      </c>
      <c r="C16" s="6">
        <v>2007</v>
      </c>
      <c r="D16" s="6">
        <v>2</v>
      </c>
      <c r="E16" s="6">
        <v>0</v>
      </c>
      <c r="F16" s="6">
        <v>82</v>
      </c>
      <c r="G16" s="6" t="s">
        <v>0</v>
      </c>
      <c r="H16" s="6" t="s">
        <v>33</v>
      </c>
      <c r="I16" s="6">
        <v>2</v>
      </c>
      <c r="J16">
        <f>Table35[[#This Row],[failures]]/Table35[[#This Row],[number_tagged]]*100</f>
        <v>0</v>
      </c>
    </row>
    <row r="17" spans="1:10" x14ac:dyDescent="0.2">
      <c r="A17" t="s">
        <v>30</v>
      </c>
      <c r="B17" t="s">
        <v>29</v>
      </c>
      <c r="C17" t="s">
        <v>32</v>
      </c>
      <c r="D17">
        <v>59</v>
      </c>
      <c r="E17">
        <v>7</v>
      </c>
      <c r="F17">
        <v>270</v>
      </c>
      <c r="G17" t="s">
        <v>27</v>
      </c>
      <c r="H17" t="s">
        <v>33</v>
      </c>
      <c r="I17">
        <v>2</v>
      </c>
      <c r="J17">
        <v>12</v>
      </c>
    </row>
    <row r="18" spans="1:10" x14ac:dyDescent="0.2">
      <c r="A18" t="s">
        <v>35</v>
      </c>
      <c r="B18" t="s">
        <v>36</v>
      </c>
      <c r="C18">
        <v>2016</v>
      </c>
      <c r="D18">
        <v>3</v>
      </c>
      <c r="E18">
        <v>0</v>
      </c>
      <c r="F18">
        <v>30</v>
      </c>
      <c r="G18" t="s">
        <v>27</v>
      </c>
      <c r="H18" t="s">
        <v>33</v>
      </c>
      <c r="I18">
        <v>2</v>
      </c>
      <c r="J18">
        <f>Table35[[#This Row],[failures]]/Table35[[#This Row],[number_tagged]]*100</f>
        <v>0</v>
      </c>
    </row>
    <row r="19" spans="1:10" x14ac:dyDescent="0.2">
      <c r="A19" t="s">
        <v>37</v>
      </c>
      <c r="B19" t="s">
        <v>38</v>
      </c>
      <c r="C19">
        <v>2010</v>
      </c>
      <c r="D19">
        <v>97</v>
      </c>
      <c r="E19">
        <v>29</v>
      </c>
      <c r="F19">
        <v>766</v>
      </c>
      <c r="G19" t="s">
        <v>19</v>
      </c>
      <c r="H19" t="s">
        <v>33</v>
      </c>
      <c r="I19">
        <v>2</v>
      </c>
      <c r="J19">
        <v>20</v>
      </c>
    </row>
    <row r="20" spans="1:10" x14ac:dyDescent="0.2">
      <c r="A20" t="s">
        <v>40</v>
      </c>
      <c r="B20" t="s">
        <v>42</v>
      </c>
      <c r="C20">
        <v>2008</v>
      </c>
      <c r="D20">
        <v>25</v>
      </c>
      <c r="E20">
        <v>3</v>
      </c>
      <c r="F20">
        <v>730</v>
      </c>
      <c r="G20" t="s">
        <v>27</v>
      </c>
      <c r="H20" t="s">
        <v>41</v>
      </c>
      <c r="I20">
        <v>2</v>
      </c>
      <c r="J20">
        <f>Table35[[#This Row],[failures]]/Table35[[#This Row],[number_tagged]]*100</f>
        <v>12</v>
      </c>
    </row>
    <row r="21" spans="1:10" x14ac:dyDescent="0.2">
      <c r="A21" s="6" t="s">
        <v>76</v>
      </c>
      <c r="B21" s="6" t="s">
        <v>26</v>
      </c>
      <c r="C21" s="6">
        <v>1984</v>
      </c>
      <c r="D21" s="6">
        <v>1</v>
      </c>
      <c r="E21" s="6">
        <v>0</v>
      </c>
      <c r="F21" s="6">
        <v>17</v>
      </c>
      <c r="G21" s="6" t="s">
        <v>0</v>
      </c>
      <c r="H21" s="6" t="s">
        <v>54</v>
      </c>
      <c r="I21" s="6">
        <v>2</v>
      </c>
      <c r="J21">
        <f>Table35[[#This Row],[failures]]/Table35[[#This Row],[number_tagged]]*100</f>
        <v>0</v>
      </c>
    </row>
    <row r="22" spans="1:10" x14ac:dyDescent="0.2">
      <c r="A22" s="6" t="s">
        <v>77</v>
      </c>
      <c r="B22" s="6" t="s">
        <v>43</v>
      </c>
      <c r="C22" s="6">
        <v>2001</v>
      </c>
      <c r="D22" s="6">
        <v>17</v>
      </c>
      <c r="E22" s="6">
        <v>7</v>
      </c>
      <c r="F22" s="6">
        <v>1144</v>
      </c>
      <c r="G22" s="6" t="s">
        <v>0</v>
      </c>
      <c r="H22" s="6" t="s">
        <v>54</v>
      </c>
      <c r="I22" s="6">
        <v>2</v>
      </c>
      <c r="J22">
        <v>41</v>
      </c>
    </row>
    <row r="23" spans="1:10" x14ac:dyDescent="0.2">
      <c r="A23" s="6" t="s">
        <v>78</v>
      </c>
      <c r="B23" s="6" t="s">
        <v>26</v>
      </c>
      <c r="C23" s="6">
        <v>2003</v>
      </c>
      <c r="D23" s="6">
        <v>5</v>
      </c>
      <c r="E23" s="6">
        <v>0</v>
      </c>
      <c r="F23" s="6">
        <v>198</v>
      </c>
      <c r="G23" s="6" t="s">
        <v>0</v>
      </c>
      <c r="H23" s="6" t="s">
        <v>33</v>
      </c>
      <c r="I23" s="6">
        <v>2</v>
      </c>
      <c r="J23">
        <f>Table35[[#This Row],[failures]]/Table35[[#This Row],[number_tagged]]*100</f>
        <v>0</v>
      </c>
    </row>
    <row r="24" spans="1:10" x14ac:dyDescent="0.2">
      <c r="A24" s="6" t="s">
        <v>79</v>
      </c>
      <c r="B24" s="6" t="s">
        <v>38</v>
      </c>
      <c r="C24" s="6">
        <v>2004</v>
      </c>
      <c r="D24" s="6">
        <v>1</v>
      </c>
      <c r="E24" s="6">
        <v>0</v>
      </c>
      <c r="F24" s="6">
        <v>28</v>
      </c>
      <c r="G24" s="6" t="s">
        <v>0</v>
      </c>
      <c r="H24" s="6" t="s">
        <v>33</v>
      </c>
      <c r="I24" s="6">
        <v>2</v>
      </c>
      <c r="J24">
        <f>Table35[[#This Row],[failures]]/Table35[[#This Row],[number_tagged]]*100</f>
        <v>0</v>
      </c>
    </row>
    <row r="25" spans="1:10" x14ac:dyDescent="0.2">
      <c r="A25" s="6" t="s">
        <v>80</v>
      </c>
      <c r="B25" s="6" t="s">
        <v>26</v>
      </c>
      <c r="C25" s="6">
        <v>2004</v>
      </c>
      <c r="D25" s="6">
        <v>1</v>
      </c>
      <c r="E25" s="6">
        <v>0</v>
      </c>
      <c r="F25" s="6">
        <v>71</v>
      </c>
      <c r="G25" s="6" t="s">
        <v>0</v>
      </c>
      <c r="H25" s="6" t="s">
        <v>33</v>
      </c>
      <c r="I25" s="6">
        <v>2</v>
      </c>
      <c r="J25">
        <f>Table35[[#This Row],[failures]]/Table35[[#This Row],[number_tagged]]*100</f>
        <v>0</v>
      </c>
    </row>
    <row r="26" spans="1:10" x14ac:dyDescent="0.2">
      <c r="A26" s="6" t="s">
        <v>81</v>
      </c>
      <c r="B26" s="6" t="s">
        <v>45</v>
      </c>
      <c r="C26" s="6">
        <v>2004</v>
      </c>
      <c r="D26" s="6">
        <v>2</v>
      </c>
      <c r="E26" s="6">
        <v>0</v>
      </c>
      <c r="F26" s="6">
        <v>60</v>
      </c>
      <c r="G26" s="6" t="s">
        <v>0</v>
      </c>
      <c r="H26" s="6" t="s">
        <v>33</v>
      </c>
      <c r="I26" s="6">
        <v>2</v>
      </c>
      <c r="J26">
        <f>Table35[[#This Row],[failures]]/Table35[[#This Row],[number_tagged]]*100</f>
        <v>0</v>
      </c>
    </row>
    <row r="27" spans="1:10" x14ac:dyDescent="0.2">
      <c r="A27" s="6" t="s">
        <v>82</v>
      </c>
      <c r="B27" s="6" t="s">
        <v>38</v>
      </c>
      <c r="C27" s="6">
        <v>2005</v>
      </c>
      <c r="D27" s="6">
        <v>17</v>
      </c>
      <c r="E27" s="6">
        <v>0</v>
      </c>
      <c r="F27" s="6">
        <v>39</v>
      </c>
      <c r="G27" s="6" t="s">
        <v>0</v>
      </c>
      <c r="H27" s="6" t="s">
        <v>33</v>
      </c>
      <c r="I27" s="6">
        <v>2</v>
      </c>
      <c r="J27">
        <f>Table35[[#This Row],[failures]]/Table35[[#This Row],[number_tagged]]*100</f>
        <v>0</v>
      </c>
    </row>
    <row r="28" spans="1:10" x14ac:dyDescent="0.2">
      <c r="A28" s="6" t="s">
        <v>83</v>
      </c>
      <c r="B28" s="6" t="s">
        <v>47</v>
      </c>
      <c r="C28" s="6">
        <v>2005</v>
      </c>
      <c r="D28" s="6">
        <v>2</v>
      </c>
      <c r="E28" s="6">
        <v>0</v>
      </c>
      <c r="F28" s="6">
        <v>66</v>
      </c>
      <c r="G28" s="6" t="s">
        <v>0</v>
      </c>
      <c r="H28" s="6" t="s">
        <v>33</v>
      </c>
      <c r="I28" s="6">
        <v>2</v>
      </c>
      <c r="J28">
        <f>Table35[[#This Row],[failures]]/Table35[[#This Row],[number_tagged]]*100</f>
        <v>0</v>
      </c>
    </row>
    <row r="29" spans="1:10" x14ac:dyDescent="0.2">
      <c r="A29" s="6" t="s">
        <v>92</v>
      </c>
      <c r="B29" s="6" t="s">
        <v>48</v>
      </c>
      <c r="C29" s="6">
        <v>2006</v>
      </c>
      <c r="D29" s="6">
        <v>6</v>
      </c>
      <c r="E29" s="6">
        <v>0</v>
      </c>
      <c r="F29" s="6">
        <v>24</v>
      </c>
      <c r="G29" s="6" t="s">
        <v>0</v>
      </c>
      <c r="H29" s="6" t="s">
        <v>33</v>
      </c>
      <c r="I29" s="6">
        <v>2</v>
      </c>
      <c r="J29">
        <f>Table35[[#This Row],[failures]]/Table35[[#This Row],[number_tagged]]*100</f>
        <v>0</v>
      </c>
    </row>
    <row r="30" spans="1:10" x14ac:dyDescent="0.2">
      <c r="A30" s="6" t="s">
        <v>93</v>
      </c>
      <c r="B30" s="6" t="s">
        <v>49</v>
      </c>
      <c r="C30" s="6">
        <v>2006</v>
      </c>
      <c r="D30" s="6">
        <v>36</v>
      </c>
      <c r="E30" s="6">
        <v>24</v>
      </c>
      <c r="F30" s="6">
        <v>336</v>
      </c>
      <c r="G30" s="6" t="s">
        <v>0</v>
      </c>
      <c r="H30" s="6" t="s">
        <v>55</v>
      </c>
      <c r="I30" s="6">
        <v>2</v>
      </c>
      <c r="J30">
        <v>67</v>
      </c>
    </row>
    <row r="31" spans="1:10" x14ac:dyDescent="0.2">
      <c r="A31" s="6" t="s">
        <v>94</v>
      </c>
      <c r="B31" s="6" t="s">
        <v>26</v>
      </c>
      <c r="C31" s="6">
        <v>2006</v>
      </c>
      <c r="D31" s="6">
        <v>6</v>
      </c>
      <c r="E31" s="6">
        <v>0</v>
      </c>
      <c r="F31" s="6">
        <v>229</v>
      </c>
      <c r="G31" s="6" t="s">
        <v>0</v>
      </c>
      <c r="H31" s="6" t="s">
        <v>33</v>
      </c>
      <c r="I31" s="6">
        <v>2</v>
      </c>
      <c r="J31">
        <f>Table35[[#This Row],[failures]]/Table35[[#This Row],[number_tagged]]*100</f>
        <v>0</v>
      </c>
    </row>
    <row r="32" spans="1:10" x14ac:dyDescent="0.2">
      <c r="A32" s="6" t="s">
        <v>85</v>
      </c>
      <c r="B32" s="6" t="s">
        <v>26</v>
      </c>
      <c r="C32" s="6">
        <v>2006</v>
      </c>
      <c r="D32" s="6">
        <v>20</v>
      </c>
      <c r="E32" s="6">
        <v>13</v>
      </c>
      <c r="F32" s="6">
        <v>213</v>
      </c>
      <c r="G32" s="6" t="s">
        <v>0</v>
      </c>
      <c r="H32" s="6" t="s">
        <v>33</v>
      </c>
      <c r="I32" s="6">
        <v>2</v>
      </c>
      <c r="J32">
        <f>Table35[[#This Row],[failures]]/Table35[[#This Row],[number_tagged]]*100</f>
        <v>65</v>
      </c>
    </row>
    <row r="33" spans="1:10" x14ac:dyDescent="0.2">
      <c r="A33" s="6" t="s">
        <v>95</v>
      </c>
      <c r="B33" s="6" t="s">
        <v>43</v>
      </c>
      <c r="C33" s="6">
        <v>2006</v>
      </c>
      <c r="D33" s="6">
        <v>19</v>
      </c>
      <c r="E33" s="6">
        <v>7</v>
      </c>
      <c r="F33" s="6">
        <v>216</v>
      </c>
      <c r="G33" s="6" t="s">
        <v>0</v>
      </c>
      <c r="H33" s="6" t="s">
        <v>33</v>
      </c>
      <c r="I33" s="6">
        <v>2</v>
      </c>
      <c r="J33">
        <v>37</v>
      </c>
    </row>
    <row r="34" spans="1:10" x14ac:dyDescent="0.2">
      <c r="A34" s="6" t="s">
        <v>87</v>
      </c>
      <c r="B34" s="6" t="s">
        <v>43</v>
      </c>
      <c r="C34" s="6">
        <v>2007</v>
      </c>
      <c r="D34" s="6">
        <v>5</v>
      </c>
      <c r="E34" s="6">
        <v>0</v>
      </c>
      <c r="F34" s="6">
        <v>132</v>
      </c>
      <c r="G34" s="6" t="s">
        <v>0</v>
      </c>
      <c r="H34" s="6" t="s">
        <v>54</v>
      </c>
      <c r="I34" s="6">
        <v>2</v>
      </c>
      <c r="J34">
        <f>Table35[[#This Row],[failures]]/Table35[[#This Row],[number_tagged]]*100</f>
        <v>0</v>
      </c>
    </row>
    <row r="35" spans="1:10" x14ac:dyDescent="0.2">
      <c r="A35" s="6" t="s">
        <v>88</v>
      </c>
      <c r="B35" s="6" t="s">
        <v>43</v>
      </c>
      <c r="C35" s="6">
        <v>2007</v>
      </c>
      <c r="D35" s="6">
        <v>1</v>
      </c>
      <c r="E35" s="6">
        <v>0</v>
      </c>
      <c r="F35" s="6">
        <v>9</v>
      </c>
      <c r="G35" s="6" t="s">
        <v>0</v>
      </c>
      <c r="H35" s="6" t="s">
        <v>54</v>
      </c>
      <c r="I35" s="6">
        <v>2</v>
      </c>
      <c r="J35">
        <f>Table35[[#This Row],[failures]]/Table35[[#This Row],[number_tagged]]*100</f>
        <v>0</v>
      </c>
    </row>
    <row r="36" spans="1:10" x14ac:dyDescent="0.2">
      <c r="A36" s="6" t="s">
        <v>97</v>
      </c>
      <c r="B36" s="6" t="s">
        <v>38</v>
      </c>
      <c r="C36" s="6">
        <v>2007</v>
      </c>
      <c r="D36" s="6">
        <v>29</v>
      </c>
      <c r="E36" s="6">
        <v>9</v>
      </c>
      <c r="F36" s="6">
        <v>367</v>
      </c>
      <c r="G36" s="6" t="s">
        <v>0</v>
      </c>
      <c r="H36" s="6" t="s">
        <v>33</v>
      </c>
      <c r="I36" s="6">
        <v>2</v>
      </c>
      <c r="J36">
        <v>31</v>
      </c>
    </row>
    <row r="37" spans="1:10" x14ac:dyDescent="0.2">
      <c r="A37" s="6" t="s">
        <v>89</v>
      </c>
      <c r="B37" s="6" t="s">
        <v>38</v>
      </c>
      <c r="C37" s="6">
        <v>2007</v>
      </c>
      <c r="D37" s="6">
        <v>6</v>
      </c>
      <c r="E37" s="6">
        <v>0</v>
      </c>
      <c r="F37" s="6">
        <v>182</v>
      </c>
      <c r="G37" s="6" t="s">
        <v>0</v>
      </c>
      <c r="H37" s="6" t="s">
        <v>33</v>
      </c>
      <c r="I37" s="6">
        <v>2</v>
      </c>
      <c r="J37">
        <f>Table35[[#This Row],[failures]]/Table35[[#This Row],[number_tagged]]*100</f>
        <v>0</v>
      </c>
    </row>
    <row r="38" spans="1:10" x14ac:dyDescent="0.2">
      <c r="A38" s="6" t="s">
        <v>90</v>
      </c>
      <c r="B38" s="6" t="s">
        <v>43</v>
      </c>
      <c r="C38" s="6">
        <v>2007</v>
      </c>
      <c r="D38" s="6">
        <v>1</v>
      </c>
      <c r="E38" s="6">
        <v>0</v>
      </c>
      <c r="F38" s="6">
        <v>50</v>
      </c>
      <c r="G38" s="6" t="s">
        <v>0</v>
      </c>
      <c r="H38" s="6" t="s">
        <v>33</v>
      </c>
      <c r="I38" s="6">
        <v>2</v>
      </c>
      <c r="J38">
        <f>Table35[[#This Row],[failures]]/Table35[[#This Row],[number_tagged]]*100</f>
        <v>0</v>
      </c>
    </row>
    <row r="39" spans="1:10" x14ac:dyDescent="0.2">
      <c r="A39" s="6" t="s">
        <v>91</v>
      </c>
      <c r="B39" s="6" t="s">
        <v>38</v>
      </c>
      <c r="C39" s="6">
        <v>2008</v>
      </c>
      <c r="D39" s="6">
        <v>75</v>
      </c>
      <c r="E39" s="6">
        <v>16</v>
      </c>
      <c r="F39" s="6">
        <v>386</v>
      </c>
      <c r="G39" s="6" t="s">
        <v>0</v>
      </c>
      <c r="H39" s="6" t="s">
        <v>33</v>
      </c>
      <c r="I39" s="6">
        <v>2</v>
      </c>
      <c r="J39">
        <v>21</v>
      </c>
    </row>
    <row r="40" spans="1:10" x14ac:dyDescent="0.2">
      <c r="A40" s="6" t="s">
        <v>98</v>
      </c>
      <c r="B40" s="6" t="s">
        <v>43</v>
      </c>
      <c r="C40" s="6">
        <v>2009</v>
      </c>
      <c r="D40" s="6">
        <v>2</v>
      </c>
      <c r="E40" s="6">
        <v>0</v>
      </c>
      <c r="F40" s="6">
        <v>87</v>
      </c>
      <c r="G40" s="6" t="s">
        <v>0</v>
      </c>
      <c r="H40" s="6" t="s">
        <v>33</v>
      </c>
      <c r="I40" s="6">
        <v>2</v>
      </c>
      <c r="J40">
        <f>Table35[[#This Row],[failures]]/Table35[[#This Row],[number_tagged]]*100</f>
        <v>0</v>
      </c>
    </row>
    <row r="41" spans="1:10" x14ac:dyDescent="0.2">
      <c r="A41" s="6" t="s">
        <v>99</v>
      </c>
      <c r="B41" s="6" t="s">
        <v>44</v>
      </c>
      <c r="C41" s="6">
        <v>2009</v>
      </c>
      <c r="D41" s="6">
        <v>40</v>
      </c>
      <c r="E41" s="6">
        <v>3</v>
      </c>
      <c r="F41" s="6">
        <v>210</v>
      </c>
      <c r="G41" s="6" t="s">
        <v>0</v>
      </c>
      <c r="H41" s="6" t="s">
        <v>33</v>
      </c>
      <c r="I41" s="6">
        <v>2</v>
      </c>
      <c r="J41">
        <f>Table35[[#This Row],[failures]]/Table35[[#This Row],[number_tagged]]*100</f>
        <v>7.5</v>
      </c>
    </row>
    <row r="42" spans="1:10" x14ac:dyDescent="0.2">
      <c r="A42" s="6" t="s">
        <v>100</v>
      </c>
      <c r="B42" s="6" t="s">
        <v>51</v>
      </c>
      <c r="C42" s="6">
        <v>2009</v>
      </c>
      <c r="D42" s="6">
        <v>1</v>
      </c>
      <c r="E42" s="6">
        <v>0</v>
      </c>
      <c r="F42" s="6">
        <v>74</v>
      </c>
      <c r="G42" s="6" t="s">
        <v>0</v>
      </c>
      <c r="H42" s="6" t="s">
        <v>56</v>
      </c>
      <c r="I42" s="6">
        <v>2</v>
      </c>
      <c r="J42">
        <f>Table35[[#This Row],[failures]]/Table35[[#This Row],[number_tagged]]*100</f>
        <v>0</v>
      </c>
    </row>
    <row r="43" spans="1:10" x14ac:dyDescent="0.2">
      <c r="A43" s="6" t="s">
        <v>101</v>
      </c>
      <c r="B43" s="6" t="s">
        <v>26</v>
      </c>
      <c r="C43" s="6">
        <v>2009</v>
      </c>
      <c r="D43" s="6">
        <v>1</v>
      </c>
      <c r="E43" s="6">
        <v>0</v>
      </c>
      <c r="F43" s="6">
        <v>1</v>
      </c>
      <c r="G43" s="6" t="s">
        <v>0</v>
      </c>
      <c r="H43" s="6" t="s">
        <v>54</v>
      </c>
      <c r="I43" s="6">
        <v>2</v>
      </c>
      <c r="J43">
        <f>Table35[[#This Row],[failures]]/Table35[[#This Row],[number_tagged]]*100</f>
        <v>0</v>
      </c>
    </row>
    <row r="44" spans="1:10" x14ac:dyDescent="0.2">
      <c r="A44" s="6" t="s">
        <v>102</v>
      </c>
      <c r="B44" s="6" t="s">
        <v>26</v>
      </c>
      <c r="C44" s="6">
        <v>2009</v>
      </c>
      <c r="D44" s="6">
        <v>25</v>
      </c>
      <c r="E44" s="6">
        <v>7</v>
      </c>
      <c r="F44" s="6">
        <v>423</v>
      </c>
      <c r="G44" s="6" t="s">
        <v>0</v>
      </c>
      <c r="H44" s="6" t="s">
        <v>33</v>
      </c>
      <c r="I44" s="6">
        <v>2</v>
      </c>
      <c r="J44">
        <f>Table35[[#This Row],[failures]]/Table35[[#This Row],[number_tagged]]*100</f>
        <v>28.000000000000004</v>
      </c>
    </row>
    <row r="45" spans="1:10" x14ac:dyDescent="0.2">
      <c r="A45" s="6" t="s">
        <v>103</v>
      </c>
      <c r="B45" s="6" t="s">
        <v>38</v>
      </c>
      <c r="C45" s="6">
        <v>2010</v>
      </c>
      <c r="D45" s="6">
        <v>4</v>
      </c>
      <c r="E45" s="6">
        <v>1</v>
      </c>
      <c r="F45" s="6">
        <v>181</v>
      </c>
      <c r="G45" s="6" t="s">
        <v>0</v>
      </c>
      <c r="H45" s="6" t="s">
        <v>33</v>
      </c>
      <c r="I45" s="6">
        <v>2</v>
      </c>
      <c r="J45">
        <f>Table35[[#This Row],[failures]]/Table35[[#This Row],[number_tagged]]*100</f>
        <v>25</v>
      </c>
    </row>
    <row r="46" spans="1:10" x14ac:dyDescent="0.2">
      <c r="A46" s="6" t="s">
        <v>104</v>
      </c>
      <c r="B46" s="6" t="s">
        <v>38</v>
      </c>
      <c r="C46" s="6">
        <v>2010</v>
      </c>
      <c r="D46" s="6">
        <v>97</v>
      </c>
      <c r="E46" s="6">
        <v>29</v>
      </c>
      <c r="F46" s="6">
        <v>362</v>
      </c>
      <c r="G46" s="6" t="s">
        <v>0</v>
      </c>
      <c r="H46" s="6" t="s">
        <v>33</v>
      </c>
      <c r="I46" s="6">
        <v>2</v>
      </c>
      <c r="J46">
        <v>30</v>
      </c>
    </row>
    <row r="47" spans="1:10" x14ac:dyDescent="0.2">
      <c r="A47" s="6" t="s">
        <v>106</v>
      </c>
      <c r="B47" s="6" t="s">
        <v>46</v>
      </c>
      <c r="C47" s="6">
        <v>2010</v>
      </c>
      <c r="D47" s="6">
        <v>1</v>
      </c>
      <c r="E47" s="6">
        <v>0</v>
      </c>
      <c r="F47" s="6">
        <v>88</v>
      </c>
      <c r="G47" s="6" t="s">
        <v>0</v>
      </c>
      <c r="H47" s="6" t="s">
        <v>33</v>
      </c>
      <c r="I47" s="6">
        <v>2</v>
      </c>
      <c r="J47">
        <f>Table35[[#This Row],[failures]]/Table35[[#This Row],[number_tagged]]*100</f>
        <v>0</v>
      </c>
    </row>
    <row r="48" spans="1:10" x14ac:dyDescent="0.2">
      <c r="A48" s="6" t="s">
        <v>106</v>
      </c>
      <c r="B48" s="6" t="s">
        <v>45</v>
      </c>
      <c r="C48" s="6">
        <v>2010</v>
      </c>
      <c r="D48" s="6">
        <v>1</v>
      </c>
      <c r="E48" s="6">
        <v>0</v>
      </c>
      <c r="F48" s="6">
        <v>177</v>
      </c>
      <c r="G48" s="6" t="s">
        <v>0</v>
      </c>
      <c r="H48" s="6" t="s">
        <v>33</v>
      </c>
      <c r="I48" s="6">
        <v>2</v>
      </c>
      <c r="J48">
        <f>Table35[[#This Row],[failures]]/Table35[[#This Row],[number_tagged]]*100</f>
        <v>0</v>
      </c>
    </row>
    <row r="49" spans="1:10" x14ac:dyDescent="0.2">
      <c r="A49" s="6" t="s">
        <v>106</v>
      </c>
      <c r="B49" s="6" t="s">
        <v>45</v>
      </c>
      <c r="C49" s="6">
        <v>2010</v>
      </c>
      <c r="D49" s="6">
        <v>1</v>
      </c>
      <c r="E49" s="6">
        <v>0</v>
      </c>
      <c r="F49" s="6">
        <v>14</v>
      </c>
      <c r="G49" s="6" t="s">
        <v>0</v>
      </c>
      <c r="H49" s="6" t="s">
        <v>33</v>
      </c>
      <c r="I49" s="6">
        <v>2</v>
      </c>
      <c r="J49">
        <f>Table35[[#This Row],[failures]]/Table35[[#This Row],[number_tagged]]*100</f>
        <v>0</v>
      </c>
    </row>
    <row r="50" spans="1:10" x14ac:dyDescent="0.2">
      <c r="A50" s="6" t="s">
        <v>107</v>
      </c>
      <c r="B50" s="6" t="s">
        <v>48</v>
      </c>
      <c r="C50" s="6">
        <v>2010</v>
      </c>
      <c r="D50" s="6">
        <v>18</v>
      </c>
      <c r="E50" s="6">
        <v>2</v>
      </c>
      <c r="F50" s="6">
        <v>85</v>
      </c>
      <c r="G50" s="6" t="s">
        <v>0</v>
      </c>
      <c r="H50" s="6" t="s">
        <v>33</v>
      </c>
      <c r="I50" s="6">
        <v>2</v>
      </c>
      <c r="J50">
        <v>11</v>
      </c>
    </row>
    <row r="51" spans="1:10" x14ac:dyDescent="0.2">
      <c r="A51" s="6" t="s">
        <v>108</v>
      </c>
      <c r="B51" s="6" t="s">
        <v>48</v>
      </c>
      <c r="C51" s="6">
        <v>2010</v>
      </c>
      <c r="D51" s="6">
        <v>20</v>
      </c>
      <c r="E51" s="6">
        <v>8</v>
      </c>
      <c r="F51" s="6">
        <v>53</v>
      </c>
      <c r="G51" s="6" t="s">
        <v>0</v>
      </c>
      <c r="H51" s="6" t="s">
        <v>33</v>
      </c>
      <c r="I51" s="6">
        <v>2</v>
      </c>
      <c r="J51">
        <f>Table35[[#This Row],[failures]]/Table35[[#This Row],[number_tagged]]*100</f>
        <v>40</v>
      </c>
    </row>
    <row r="52" spans="1:10" x14ac:dyDescent="0.2">
      <c r="A52" s="6" t="s">
        <v>61</v>
      </c>
      <c r="B52" s="6" t="s">
        <v>50</v>
      </c>
      <c r="C52" s="6" t="s">
        <v>62</v>
      </c>
      <c r="D52" s="6">
        <v>12</v>
      </c>
      <c r="E52" s="6">
        <v>3</v>
      </c>
      <c r="F52" s="6">
        <v>58</v>
      </c>
      <c r="G52" s="6" t="s">
        <v>27</v>
      </c>
      <c r="H52" s="6" t="s">
        <v>33</v>
      </c>
      <c r="I52" s="6">
        <v>2</v>
      </c>
      <c r="J52">
        <f>Table35[[#This Row],[failures]]/Table35[[#This Row],[number_tagged]]*100</f>
        <v>25</v>
      </c>
    </row>
    <row r="53" spans="1:10" x14ac:dyDescent="0.2">
      <c r="A53" s="6" t="s">
        <v>66</v>
      </c>
      <c r="B53" s="6" t="s">
        <v>43</v>
      </c>
      <c r="C53" s="6">
        <v>2014</v>
      </c>
      <c r="D53" s="6">
        <v>11</v>
      </c>
      <c r="E53" s="6">
        <v>2</v>
      </c>
      <c r="F53" s="6" t="s">
        <v>0</v>
      </c>
      <c r="G53" s="6" t="s">
        <v>27</v>
      </c>
      <c r="H53" s="6" t="s">
        <v>34</v>
      </c>
      <c r="I53" s="6">
        <v>2</v>
      </c>
      <c r="J53">
        <v>18</v>
      </c>
    </row>
    <row r="54" spans="1:10" x14ac:dyDescent="0.2">
      <c r="A54" s="6" t="s">
        <v>67</v>
      </c>
      <c r="B54" s="6" t="s">
        <v>43</v>
      </c>
      <c r="C54" s="6" t="s">
        <v>68</v>
      </c>
      <c r="D54" s="6">
        <v>7</v>
      </c>
      <c r="E54" s="6">
        <v>0</v>
      </c>
      <c r="F54" s="6" t="s">
        <v>0</v>
      </c>
      <c r="G54" s="6" t="s">
        <v>27</v>
      </c>
      <c r="H54" s="6" t="s">
        <v>41</v>
      </c>
      <c r="I54" s="6">
        <v>2</v>
      </c>
      <c r="J54">
        <f>Table35[[#This Row],[failures]]/Table35[[#This Row],[number_tagged]]*100</f>
        <v>0</v>
      </c>
    </row>
    <row r="55" spans="1:10" x14ac:dyDescent="0.2">
      <c r="A55" s="6" t="s">
        <v>71</v>
      </c>
      <c r="B55" s="6" t="s">
        <v>72</v>
      </c>
      <c r="C55" s="6">
        <v>2005</v>
      </c>
      <c r="D55" s="6">
        <v>1</v>
      </c>
      <c r="E55" s="6">
        <v>0</v>
      </c>
      <c r="F55" s="6" t="s">
        <v>0</v>
      </c>
      <c r="G55" s="6" t="s">
        <v>27</v>
      </c>
      <c r="H55" s="6" t="s">
        <v>73</v>
      </c>
      <c r="I55" s="6">
        <v>2</v>
      </c>
      <c r="J55">
        <f>Table35[[#This Row],[failures]]/Table35[[#This Row],[number_tagged]]*100</f>
        <v>0</v>
      </c>
    </row>
    <row r="56" spans="1:10" x14ac:dyDescent="0.2">
      <c r="A56" s="6" t="s">
        <v>75</v>
      </c>
      <c r="B56" s="6" t="s">
        <v>38</v>
      </c>
      <c r="C56" s="6">
        <v>2013</v>
      </c>
      <c r="D56" s="6">
        <v>27</v>
      </c>
      <c r="E56" s="6">
        <v>10</v>
      </c>
      <c r="F56" s="6">
        <v>330</v>
      </c>
      <c r="G56" s="6" t="s">
        <v>27</v>
      </c>
      <c r="H56" s="6" t="s">
        <v>56</v>
      </c>
      <c r="I56" s="6">
        <v>2</v>
      </c>
      <c r="J56">
        <v>37</v>
      </c>
    </row>
    <row r="57" spans="1:10" x14ac:dyDescent="0.2">
      <c r="A57" s="6" t="s">
        <v>84</v>
      </c>
      <c r="B57" s="6" t="s">
        <v>44</v>
      </c>
      <c r="C57" s="6">
        <v>2006</v>
      </c>
      <c r="D57" s="6">
        <v>23</v>
      </c>
      <c r="E57" s="6">
        <v>12</v>
      </c>
      <c r="F57" s="6" t="s">
        <v>0</v>
      </c>
      <c r="G57" s="6" t="s">
        <v>0</v>
      </c>
      <c r="H57" s="6" t="s">
        <v>33</v>
      </c>
      <c r="I57" s="6">
        <v>2</v>
      </c>
      <c r="J57">
        <v>52</v>
      </c>
    </row>
    <row r="58" spans="1:10" x14ac:dyDescent="0.2">
      <c r="A58" s="6" t="s">
        <v>86</v>
      </c>
      <c r="B58" s="6" t="s">
        <v>42</v>
      </c>
      <c r="C58" s="6">
        <v>2007</v>
      </c>
      <c r="D58" s="6">
        <v>6</v>
      </c>
      <c r="E58" s="6">
        <v>0</v>
      </c>
      <c r="F58" s="6">
        <v>20</v>
      </c>
      <c r="G58" s="6" t="s">
        <v>0</v>
      </c>
      <c r="H58" s="6" t="s">
        <v>33</v>
      </c>
      <c r="I58" s="6">
        <v>2</v>
      </c>
      <c r="J58">
        <f>Table35[[#This Row],[failures]]/Table35[[#This Row],[number_tagged]]*100</f>
        <v>0</v>
      </c>
    </row>
    <row r="59" spans="1:10" x14ac:dyDescent="0.2">
      <c r="A59" s="5"/>
      <c r="B59" s="5"/>
      <c r="C59" s="5"/>
      <c r="D59" s="5"/>
      <c r="E59" s="4"/>
      <c r="F59" s="5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642BA-418E-2D47-80B9-3F655569434D}">
  <dimension ref="A1:E58"/>
  <sheetViews>
    <sheetView tabSelected="1" workbookViewId="0">
      <selection sqref="A1:XFD1048576"/>
    </sheetView>
  </sheetViews>
  <sheetFormatPr baseColWidth="10" defaultRowHeight="16" x14ac:dyDescent="0.2"/>
  <cols>
    <col min="1" max="1" width="17.83203125" bestFit="1" customWidth="1"/>
    <col min="2" max="2" width="18.83203125" bestFit="1" customWidth="1"/>
    <col min="3" max="3" width="19" bestFit="1" customWidth="1"/>
    <col min="4" max="4" width="15" bestFit="1" customWidth="1"/>
    <col min="5" max="5" width="15.1640625" bestFit="1" customWidth="1"/>
  </cols>
  <sheetData>
    <row r="1" spans="1:5" x14ac:dyDescent="0.2">
      <c r="A1" s="3" t="s">
        <v>123</v>
      </c>
      <c r="B1" s="3" t="s">
        <v>124</v>
      </c>
      <c r="C1" s="3" t="s">
        <v>125</v>
      </c>
      <c r="D1" s="3" t="s">
        <v>126</v>
      </c>
      <c r="E1" s="3"/>
    </row>
    <row r="2" spans="1:5" x14ac:dyDescent="0.2">
      <c r="A2" s="7">
        <v>5</v>
      </c>
      <c r="B2" s="9">
        <v>2</v>
      </c>
      <c r="C2" s="6">
        <v>188</v>
      </c>
      <c r="D2">
        <v>734</v>
      </c>
      <c r="E2" s="8"/>
    </row>
    <row r="3" spans="1:5" x14ac:dyDescent="0.2">
      <c r="A3" s="6">
        <v>20</v>
      </c>
      <c r="B3" s="8">
        <v>59</v>
      </c>
      <c r="E3" s="8"/>
    </row>
    <row r="4" spans="1:5" x14ac:dyDescent="0.2">
      <c r="A4" s="7">
        <v>3</v>
      </c>
      <c r="B4" s="9">
        <v>3</v>
      </c>
      <c r="E4" s="8"/>
    </row>
    <row r="5" spans="1:5" x14ac:dyDescent="0.2">
      <c r="A5" s="6">
        <v>7</v>
      </c>
      <c r="B5" s="8">
        <v>97</v>
      </c>
      <c r="E5" s="8"/>
    </row>
    <row r="6" spans="1:5" x14ac:dyDescent="0.2">
      <c r="A6" s="7">
        <v>1</v>
      </c>
      <c r="B6" s="9">
        <v>25</v>
      </c>
      <c r="E6" s="8"/>
    </row>
    <row r="7" spans="1:5" x14ac:dyDescent="0.2">
      <c r="A7" s="6">
        <v>4</v>
      </c>
      <c r="B7" s="8">
        <v>1</v>
      </c>
      <c r="C7" s="6"/>
      <c r="E7" s="8"/>
    </row>
    <row r="8" spans="1:5" x14ac:dyDescent="0.2">
      <c r="A8" s="7">
        <v>35</v>
      </c>
      <c r="B8" s="9">
        <v>17</v>
      </c>
      <c r="C8" s="6"/>
      <c r="E8" s="8"/>
    </row>
    <row r="9" spans="1:5" x14ac:dyDescent="0.2">
      <c r="A9" s="6">
        <v>32</v>
      </c>
      <c r="B9" s="8">
        <v>5</v>
      </c>
      <c r="C9" s="6"/>
      <c r="E9" s="8"/>
    </row>
    <row r="10" spans="1:5" x14ac:dyDescent="0.2">
      <c r="A10" s="7">
        <v>6</v>
      </c>
      <c r="B10" s="9">
        <v>1</v>
      </c>
      <c r="C10" s="6"/>
      <c r="E10" s="8"/>
    </row>
    <row r="11" spans="1:5" x14ac:dyDescent="0.2">
      <c r="A11" s="6">
        <v>56</v>
      </c>
      <c r="B11" s="8">
        <v>1</v>
      </c>
      <c r="C11" s="6"/>
      <c r="E11" s="8"/>
    </row>
    <row r="12" spans="1:5" x14ac:dyDescent="0.2">
      <c r="A12" s="7">
        <v>3</v>
      </c>
      <c r="B12" s="9">
        <v>2</v>
      </c>
      <c r="C12" s="6"/>
      <c r="E12" s="8"/>
    </row>
    <row r="13" spans="1:5" x14ac:dyDescent="0.2">
      <c r="A13" s="6">
        <v>10</v>
      </c>
      <c r="B13" s="8">
        <v>17</v>
      </c>
      <c r="C13" s="6"/>
      <c r="E13" s="8"/>
    </row>
    <row r="14" spans="1:5" x14ac:dyDescent="0.2">
      <c r="A14" s="7">
        <v>1</v>
      </c>
      <c r="B14" s="9">
        <v>2</v>
      </c>
      <c r="C14" s="6"/>
      <c r="E14" s="8"/>
    </row>
    <row r="15" spans="1:5" x14ac:dyDescent="0.2">
      <c r="A15" s="6">
        <v>5</v>
      </c>
      <c r="B15" s="8">
        <v>6</v>
      </c>
      <c r="C15" s="6"/>
      <c r="E15" s="8"/>
    </row>
    <row r="16" spans="1:5" x14ac:dyDescent="0.2">
      <c r="A16" s="6"/>
      <c r="B16" s="9">
        <v>36</v>
      </c>
      <c r="C16" s="6"/>
      <c r="E16" s="8"/>
    </row>
    <row r="17" spans="1:5" x14ac:dyDescent="0.2">
      <c r="B17" s="8">
        <v>6</v>
      </c>
      <c r="C17" s="6"/>
      <c r="E17" s="8"/>
    </row>
    <row r="18" spans="1:5" x14ac:dyDescent="0.2">
      <c r="B18" s="9">
        <v>20</v>
      </c>
      <c r="C18" s="6"/>
      <c r="E18" s="8"/>
    </row>
    <row r="19" spans="1:5" x14ac:dyDescent="0.2">
      <c r="B19" s="8">
        <v>19</v>
      </c>
      <c r="C19" s="6"/>
      <c r="E19" s="8"/>
    </row>
    <row r="20" spans="1:5" x14ac:dyDescent="0.2">
      <c r="B20" s="9">
        <v>5</v>
      </c>
      <c r="C20" s="6"/>
      <c r="E20" s="8"/>
    </row>
    <row r="21" spans="1:5" x14ac:dyDescent="0.2">
      <c r="A21" s="6"/>
      <c r="B21" s="8">
        <v>1</v>
      </c>
      <c r="C21" s="6"/>
      <c r="E21" s="8"/>
    </row>
    <row r="22" spans="1:5" x14ac:dyDescent="0.2">
      <c r="A22" s="6"/>
      <c r="B22" s="9">
        <v>29</v>
      </c>
      <c r="C22" s="6"/>
      <c r="E22" s="8"/>
    </row>
    <row r="23" spans="1:5" x14ac:dyDescent="0.2">
      <c r="A23" s="6"/>
      <c r="B23" s="8">
        <v>6</v>
      </c>
      <c r="C23" s="6"/>
      <c r="E23" s="8"/>
    </row>
    <row r="24" spans="1:5" x14ac:dyDescent="0.2">
      <c r="A24" s="6"/>
      <c r="B24" s="9">
        <v>1</v>
      </c>
      <c r="C24" s="6"/>
      <c r="E24" s="8"/>
    </row>
    <row r="25" spans="1:5" x14ac:dyDescent="0.2">
      <c r="A25" s="6"/>
      <c r="B25" s="8">
        <v>75</v>
      </c>
      <c r="C25" s="6"/>
      <c r="E25" s="8"/>
    </row>
    <row r="26" spans="1:5" x14ac:dyDescent="0.2">
      <c r="A26" s="6"/>
      <c r="B26" s="9">
        <v>2</v>
      </c>
      <c r="C26" s="6"/>
      <c r="E26" s="8"/>
    </row>
    <row r="27" spans="1:5" x14ac:dyDescent="0.2">
      <c r="A27" s="6"/>
      <c r="B27" s="8">
        <v>40</v>
      </c>
      <c r="C27" s="6"/>
      <c r="E27" s="8"/>
    </row>
    <row r="28" spans="1:5" x14ac:dyDescent="0.2">
      <c r="A28" s="6"/>
      <c r="B28" s="9">
        <v>1</v>
      </c>
      <c r="C28" s="6"/>
      <c r="E28" s="8"/>
    </row>
    <row r="29" spans="1:5" x14ac:dyDescent="0.2">
      <c r="A29" s="6"/>
      <c r="B29" s="8">
        <v>1</v>
      </c>
      <c r="C29" s="6"/>
      <c r="E29" s="8"/>
    </row>
    <row r="30" spans="1:5" x14ac:dyDescent="0.2">
      <c r="A30" s="6"/>
      <c r="B30" s="9">
        <v>25</v>
      </c>
      <c r="C30" s="6"/>
      <c r="E30" s="8"/>
    </row>
    <row r="31" spans="1:5" x14ac:dyDescent="0.2">
      <c r="A31" s="6"/>
      <c r="B31" s="8">
        <v>4</v>
      </c>
      <c r="C31" s="6"/>
      <c r="E31" s="8"/>
    </row>
    <row r="32" spans="1:5" x14ac:dyDescent="0.2">
      <c r="A32" s="6"/>
      <c r="B32" s="9">
        <v>97</v>
      </c>
      <c r="C32" s="6"/>
      <c r="E32" s="8"/>
    </row>
    <row r="33" spans="1:5" x14ac:dyDescent="0.2">
      <c r="A33" s="6"/>
      <c r="B33" s="8">
        <v>1</v>
      </c>
      <c r="C33" s="6"/>
      <c r="E33" s="8"/>
    </row>
    <row r="34" spans="1:5" x14ac:dyDescent="0.2">
      <c r="A34" s="6"/>
      <c r="B34" s="9">
        <v>1</v>
      </c>
      <c r="C34" s="6"/>
      <c r="E34" s="8"/>
    </row>
    <row r="35" spans="1:5" x14ac:dyDescent="0.2">
      <c r="A35" s="6"/>
      <c r="B35" s="8">
        <v>1</v>
      </c>
      <c r="C35" s="6"/>
      <c r="E35" s="8"/>
    </row>
    <row r="36" spans="1:5" x14ac:dyDescent="0.2">
      <c r="A36" s="6"/>
      <c r="B36" s="9">
        <v>18</v>
      </c>
      <c r="C36" s="6"/>
      <c r="E36" s="8"/>
    </row>
    <row r="37" spans="1:5" x14ac:dyDescent="0.2">
      <c r="A37" s="6"/>
      <c r="B37" s="8">
        <v>20</v>
      </c>
      <c r="C37" s="6"/>
      <c r="E37" s="8"/>
    </row>
    <row r="38" spans="1:5" x14ac:dyDescent="0.2">
      <c r="A38" s="6"/>
      <c r="B38" s="9">
        <v>12</v>
      </c>
      <c r="C38" s="6"/>
      <c r="E38" s="8"/>
    </row>
    <row r="39" spans="1:5" x14ac:dyDescent="0.2">
      <c r="A39" s="6"/>
      <c r="B39" s="8">
        <v>11</v>
      </c>
      <c r="C39" s="6"/>
      <c r="E39" s="8"/>
    </row>
    <row r="40" spans="1:5" x14ac:dyDescent="0.2">
      <c r="A40" s="6"/>
      <c r="B40" s="9">
        <v>7</v>
      </c>
      <c r="C40" s="6"/>
      <c r="E40" s="8"/>
    </row>
    <row r="41" spans="1:5" x14ac:dyDescent="0.2">
      <c r="A41" s="6"/>
      <c r="B41" s="8">
        <v>1</v>
      </c>
      <c r="C41" s="6"/>
      <c r="E41" s="8"/>
    </row>
    <row r="42" spans="1:5" x14ac:dyDescent="0.2">
      <c r="A42" s="6"/>
      <c r="B42" s="9">
        <v>27</v>
      </c>
      <c r="C42" s="6"/>
      <c r="E42" s="8"/>
    </row>
    <row r="43" spans="1:5" x14ac:dyDescent="0.2">
      <c r="A43" s="6"/>
      <c r="B43" s="8">
        <v>23</v>
      </c>
      <c r="C43" s="6"/>
      <c r="E43" s="8"/>
    </row>
    <row r="44" spans="1:5" x14ac:dyDescent="0.2">
      <c r="A44" s="6"/>
      <c r="B44" s="10">
        <v>6</v>
      </c>
      <c r="C44" s="6"/>
      <c r="E44" s="8"/>
    </row>
    <row r="45" spans="1:5" x14ac:dyDescent="0.2">
      <c r="A45" s="6"/>
    </row>
    <row r="46" spans="1:5" x14ac:dyDescent="0.2">
      <c r="A46" s="6"/>
    </row>
    <row r="47" spans="1:5" x14ac:dyDescent="0.2">
      <c r="A47" s="6"/>
    </row>
    <row r="48" spans="1:5" x14ac:dyDescent="0.2">
      <c r="A48" s="6"/>
    </row>
    <row r="49" spans="1:1" x14ac:dyDescent="0.2">
      <c r="A49" s="6"/>
    </row>
    <row r="50" spans="1:1" x14ac:dyDescent="0.2">
      <c r="A50" s="6"/>
    </row>
    <row r="51" spans="1:1" x14ac:dyDescent="0.2">
      <c r="A51" s="6"/>
    </row>
    <row r="52" spans="1:1" x14ac:dyDescent="0.2">
      <c r="A52" s="6"/>
    </row>
    <row r="53" spans="1:1" x14ac:dyDescent="0.2">
      <c r="A53" s="6"/>
    </row>
    <row r="54" spans="1:1" x14ac:dyDescent="0.2">
      <c r="A54" s="6"/>
    </row>
    <row r="55" spans="1:1" x14ac:dyDescent="0.2">
      <c r="A55" s="6"/>
    </row>
    <row r="56" spans="1:1" x14ac:dyDescent="0.2">
      <c r="A56" s="6"/>
    </row>
    <row r="57" spans="1:1" x14ac:dyDescent="0.2">
      <c r="A57" s="6"/>
    </row>
    <row r="58" spans="1:1" x14ac:dyDescent="0.2">
      <c r="A58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FF240-E603-F445-879B-CB14EC21F0C2}">
  <dimension ref="A1:J58"/>
  <sheetViews>
    <sheetView topLeftCell="A17" zoomScaleNormal="100" workbookViewId="0">
      <selection activeCell="I16" sqref="I16"/>
    </sheetView>
  </sheetViews>
  <sheetFormatPr baseColWidth="10" defaultRowHeight="16" x14ac:dyDescent="0.2"/>
  <cols>
    <col min="1" max="1" width="32.33203125" customWidth="1"/>
    <col min="2" max="3" width="17.6640625" customWidth="1"/>
    <col min="4" max="4" width="17.83203125" customWidth="1"/>
    <col min="5" max="5" width="21.1640625" customWidth="1"/>
    <col min="6" max="6" width="20.33203125" customWidth="1"/>
    <col min="7" max="7" width="25.1640625" customWidth="1"/>
    <col min="8" max="8" width="17" customWidth="1"/>
    <col min="9" max="9" width="17.6640625" customWidth="1"/>
    <col min="10" max="10" width="14" bestFit="1" customWidth="1"/>
  </cols>
  <sheetData>
    <row r="1" spans="1:10" s="3" customFormat="1" x14ac:dyDescent="0.2">
      <c r="A1" s="3" t="s">
        <v>39</v>
      </c>
      <c r="B1" s="3" t="s">
        <v>20</v>
      </c>
      <c r="C1" s="3" t="s">
        <v>24</v>
      </c>
      <c r="D1" s="3" t="s">
        <v>21</v>
      </c>
      <c r="E1" s="3" t="s">
        <v>22</v>
      </c>
      <c r="F1" s="3" t="s">
        <v>18</v>
      </c>
      <c r="G1" s="3" t="s">
        <v>23</v>
      </c>
      <c r="H1" s="3" t="s">
        <v>28</v>
      </c>
      <c r="I1" s="3" t="s">
        <v>53</v>
      </c>
      <c r="J1" s="3" t="s">
        <v>113</v>
      </c>
    </row>
    <row r="2" spans="1:10" x14ac:dyDescent="0.2">
      <c r="A2" t="s">
        <v>96</v>
      </c>
      <c r="B2" t="s">
        <v>50</v>
      </c>
      <c r="C2">
        <v>2007</v>
      </c>
      <c r="D2">
        <v>5</v>
      </c>
      <c r="E2">
        <v>0</v>
      </c>
      <c r="F2">
        <v>67</v>
      </c>
      <c r="G2" t="s">
        <v>0</v>
      </c>
      <c r="H2" t="s">
        <v>54</v>
      </c>
      <c r="I2">
        <v>1</v>
      </c>
      <c r="J2">
        <f>Table3[[#This Row],[number of failures]]/Table3[[#This Row],[number tagged]]*100</f>
        <v>0</v>
      </c>
    </row>
    <row r="3" spans="1:10" x14ac:dyDescent="0.2">
      <c r="A3" t="s">
        <v>30</v>
      </c>
      <c r="B3" t="s">
        <v>29</v>
      </c>
      <c r="C3" t="s">
        <v>31</v>
      </c>
      <c r="D3">
        <v>20</v>
      </c>
      <c r="E3">
        <v>1</v>
      </c>
      <c r="F3">
        <v>614</v>
      </c>
      <c r="G3" t="s">
        <v>27</v>
      </c>
      <c r="H3" t="s">
        <v>34</v>
      </c>
      <c r="I3">
        <v>1</v>
      </c>
      <c r="J3">
        <f>Table3[[#This Row],[number of failures]]/Table3[[#This Row],[number tagged]]*100</f>
        <v>5</v>
      </c>
    </row>
    <row r="4" spans="1:10" x14ac:dyDescent="0.2">
      <c r="A4" t="s">
        <v>35</v>
      </c>
      <c r="B4" t="s">
        <v>36</v>
      </c>
      <c r="C4">
        <v>2016</v>
      </c>
      <c r="D4">
        <v>3</v>
      </c>
      <c r="E4">
        <v>1</v>
      </c>
      <c r="F4">
        <v>81</v>
      </c>
      <c r="G4" t="s">
        <v>27</v>
      </c>
      <c r="H4" t="s">
        <v>34</v>
      </c>
      <c r="I4">
        <v>1</v>
      </c>
      <c r="J4">
        <v>33</v>
      </c>
    </row>
    <row r="5" spans="1:10" s="6" customFormat="1" x14ac:dyDescent="0.2">
      <c r="A5" s="6" t="s">
        <v>82</v>
      </c>
      <c r="B5" s="6" t="s">
        <v>38</v>
      </c>
      <c r="C5" s="6">
        <v>2005</v>
      </c>
      <c r="D5" s="6">
        <v>7</v>
      </c>
      <c r="E5" s="6">
        <v>0</v>
      </c>
      <c r="F5" s="6">
        <v>363</v>
      </c>
      <c r="G5" s="6" t="s">
        <v>0</v>
      </c>
      <c r="H5" s="6" t="s">
        <v>54</v>
      </c>
      <c r="I5" s="6">
        <v>1</v>
      </c>
      <c r="J5">
        <f>Table3[[#This Row],[number of failures]]/Table3[[#This Row],[number tagged]]*100</f>
        <v>0</v>
      </c>
    </row>
    <row r="6" spans="1:10" s="6" customFormat="1" x14ac:dyDescent="0.2">
      <c r="A6" s="6" t="s">
        <v>90</v>
      </c>
      <c r="B6" s="6" t="s">
        <v>43</v>
      </c>
      <c r="C6" s="6">
        <v>2007</v>
      </c>
      <c r="D6" s="6">
        <v>1</v>
      </c>
      <c r="E6" s="6">
        <v>0</v>
      </c>
      <c r="F6" s="6">
        <v>147</v>
      </c>
      <c r="G6" s="6" t="s">
        <v>0</v>
      </c>
      <c r="H6" s="6" t="s">
        <v>54</v>
      </c>
      <c r="I6" s="6">
        <v>1</v>
      </c>
      <c r="J6">
        <f>Table3[[#This Row],[number of failures]]/Table3[[#This Row],[number tagged]]*100</f>
        <v>0</v>
      </c>
    </row>
    <row r="7" spans="1:10" s="6" customFormat="1" x14ac:dyDescent="0.2">
      <c r="A7" s="6" t="s">
        <v>105</v>
      </c>
      <c r="B7" s="6" t="s">
        <v>52</v>
      </c>
      <c r="C7" s="6">
        <v>2010</v>
      </c>
      <c r="D7" s="6">
        <v>4</v>
      </c>
      <c r="E7" s="6">
        <v>0</v>
      </c>
      <c r="F7" s="6">
        <v>45</v>
      </c>
      <c r="G7" s="6" t="s">
        <v>0</v>
      </c>
      <c r="H7" s="6" t="s">
        <v>54</v>
      </c>
      <c r="I7" s="6">
        <v>1</v>
      </c>
      <c r="J7">
        <f>Table3[[#This Row],[number of failures]]/Table3[[#This Row],[number tagged]]*100</f>
        <v>0</v>
      </c>
    </row>
    <row r="8" spans="1:10" x14ac:dyDescent="0.2">
      <c r="A8" t="s">
        <v>57</v>
      </c>
      <c r="B8" t="s">
        <v>38</v>
      </c>
      <c r="C8">
        <v>2012</v>
      </c>
      <c r="D8">
        <v>35</v>
      </c>
      <c r="E8" t="s">
        <v>0</v>
      </c>
      <c r="F8" t="s">
        <v>0</v>
      </c>
      <c r="G8" t="s">
        <v>27</v>
      </c>
      <c r="H8" t="s">
        <v>34</v>
      </c>
      <c r="I8">
        <v>1</v>
      </c>
      <c r="J8">
        <v>0</v>
      </c>
    </row>
    <row r="9" spans="1:10" x14ac:dyDescent="0.2">
      <c r="A9" t="s">
        <v>58</v>
      </c>
      <c r="B9" t="s">
        <v>59</v>
      </c>
      <c r="C9" t="s">
        <v>60</v>
      </c>
      <c r="D9">
        <v>32</v>
      </c>
      <c r="E9">
        <v>6</v>
      </c>
      <c r="F9">
        <v>527</v>
      </c>
      <c r="G9" t="s">
        <v>27</v>
      </c>
      <c r="H9" t="s">
        <v>34</v>
      </c>
      <c r="I9">
        <v>1</v>
      </c>
      <c r="J9">
        <v>19</v>
      </c>
    </row>
    <row r="10" spans="1:10" x14ac:dyDescent="0.2">
      <c r="A10" t="s">
        <v>61</v>
      </c>
      <c r="B10" t="s">
        <v>50</v>
      </c>
      <c r="C10" t="s">
        <v>62</v>
      </c>
      <c r="D10">
        <v>6</v>
      </c>
      <c r="E10">
        <v>2</v>
      </c>
      <c r="F10">
        <v>408</v>
      </c>
      <c r="G10" t="s">
        <v>27</v>
      </c>
      <c r="H10" t="s">
        <v>34</v>
      </c>
      <c r="I10">
        <v>1</v>
      </c>
      <c r="J10">
        <v>33</v>
      </c>
    </row>
    <row r="11" spans="1:10" x14ac:dyDescent="0.2">
      <c r="A11" t="s">
        <v>63</v>
      </c>
      <c r="B11" t="s">
        <v>50</v>
      </c>
      <c r="C11" t="s">
        <v>64</v>
      </c>
      <c r="D11">
        <v>56</v>
      </c>
      <c r="E11">
        <v>18</v>
      </c>
      <c r="F11">
        <v>165</v>
      </c>
      <c r="G11" t="s">
        <v>19</v>
      </c>
      <c r="H11" t="s">
        <v>34</v>
      </c>
      <c r="I11">
        <v>1</v>
      </c>
      <c r="J11">
        <v>32</v>
      </c>
    </row>
    <row r="12" spans="1:10" x14ac:dyDescent="0.2">
      <c r="A12" t="s">
        <v>65</v>
      </c>
      <c r="B12" t="s">
        <v>43</v>
      </c>
      <c r="C12">
        <v>2011</v>
      </c>
      <c r="D12">
        <v>3</v>
      </c>
      <c r="E12">
        <v>0</v>
      </c>
      <c r="F12">
        <v>841</v>
      </c>
      <c r="G12" t="s">
        <v>27</v>
      </c>
      <c r="H12" t="s">
        <v>34</v>
      </c>
      <c r="I12">
        <v>1</v>
      </c>
      <c r="J12">
        <f>Table3[[#This Row],[number of failures]]/Table3[[#This Row],[number tagged]]*100</f>
        <v>0</v>
      </c>
    </row>
    <row r="13" spans="1:10" x14ac:dyDescent="0.2">
      <c r="A13" t="s">
        <v>69</v>
      </c>
      <c r="B13" t="s">
        <v>38</v>
      </c>
      <c r="C13" t="s">
        <v>70</v>
      </c>
      <c r="D13">
        <v>10</v>
      </c>
      <c r="E13">
        <v>2</v>
      </c>
      <c r="F13">
        <v>305</v>
      </c>
      <c r="G13" t="s">
        <v>27</v>
      </c>
      <c r="H13" t="s">
        <v>34</v>
      </c>
      <c r="I13">
        <v>1</v>
      </c>
      <c r="J13">
        <f>Table3[[#This Row],[number of failures]]/Table3[[#This Row],[number tagged]]*100</f>
        <v>20</v>
      </c>
    </row>
    <row r="14" spans="1:10" x14ac:dyDescent="0.2">
      <c r="A14" t="s">
        <v>74</v>
      </c>
      <c r="B14" t="s">
        <v>38</v>
      </c>
      <c r="C14">
        <v>2012</v>
      </c>
      <c r="D14">
        <v>1</v>
      </c>
      <c r="E14">
        <v>0</v>
      </c>
      <c r="F14">
        <v>1095</v>
      </c>
      <c r="G14" t="s">
        <v>27</v>
      </c>
      <c r="H14" t="s">
        <v>34</v>
      </c>
      <c r="I14">
        <v>1</v>
      </c>
      <c r="J14">
        <f>Table3[[#This Row],[number of failures]]/Table3[[#This Row],[number tagged]]*100</f>
        <v>0</v>
      </c>
    </row>
    <row r="15" spans="1:10" x14ac:dyDescent="0.2">
      <c r="A15" t="s">
        <v>75</v>
      </c>
      <c r="B15" t="s">
        <v>38</v>
      </c>
      <c r="C15">
        <v>2013</v>
      </c>
      <c r="D15">
        <v>5</v>
      </c>
      <c r="E15">
        <v>0</v>
      </c>
      <c r="F15">
        <v>1567</v>
      </c>
      <c r="G15" t="s">
        <v>27</v>
      </c>
      <c r="H15" t="s">
        <v>34</v>
      </c>
      <c r="I15">
        <v>1</v>
      </c>
      <c r="J15">
        <f>Table3[[#This Row],[number of failures]]/Table3[[#This Row],[number tagged]]*100</f>
        <v>0</v>
      </c>
    </row>
    <row r="16" spans="1:10" s="6" customFormat="1" x14ac:dyDescent="0.2">
      <c r="A16" s="6" t="s">
        <v>25</v>
      </c>
      <c r="B16" s="6" t="s">
        <v>26</v>
      </c>
      <c r="C16" s="6">
        <v>2007</v>
      </c>
      <c r="D16" s="6">
        <v>2</v>
      </c>
      <c r="E16" s="6">
        <v>0</v>
      </c>
      <c r="F16" s="6">
        <v>82</v>
      </c>
      <c r="G16" s="6" t="s">
        <v>0</v>
      </c>
      <c r="H16" s="6" t="s">
        <v>33</v>
      </c>
      <c r="I16" s="6">
        <v>2</v>
      </c>
      <c r="J16">
        <f>Table3[[#This Row],[number of failures]]/Table3[[#This Row],[number tagged]]*100</f>
        <v>0</v>
      </c>
    </row>
    <row r="17" spans="1:10" x14ac:dyDescent="0.2">
      <c r="A17" t="s">
        <v>30</v>
      </c>
      <c r="B17" t="s">
        <v>29</v>
      </c>
      <c r="C17" t="s">
        <v>32</v>
      </c>
      <c r="D17">
        <v>59</v>
      </c>
      <c r="E17">
        <v>7</v>
      </c>
      <c r="F17">
        <v>270</v>
      </c>
      <c r="G17" t="s">
        <v>27</v>
      </c>
      <c r="H17" t="s">
        <v>33</v>
      </c>
      <c r="I17">
        <v>2</v>
      </c>
      <c r="J17">
        <v>12</v>
      </c>
    </row>
    <row r="18" spans="1:10" x14ac:dyDescent="0.2">
      <c r="A18" t="s">
        <v>35</v>
      </c>
      <c r="B18" t="s">
        <v>36</v>
      </c>
      <c r="C18">
        <v>2016</v>
      </c>
      <c r="D18">
        <v>3</v>
      </c>
      <c r="E18">
        <v>0</v>
      </c>
      <c r="F18">
        <v>30</v>
      </c>
      <c r="G18" t="s">
        <v>27</v>
      </c>
      <c r="H18" t="s">
        <v>33</v>
      </c>
      <c r="I18">
        <v>2</v>
      </c>
      <c r="J18">
        <f>Table3[[#This Row],[number of failures]]/Table3[[#This Row],[number tagged]]*100</f>
        <v>0</v>
      </c>
    </row>
    <row r="19" spans="1:10" x14ac:dyDescent="0.2">
      <c r="A19" t="s">
        <v>37</v>
      </c>
      <c r="B19" t="s">
        <v>38</v>
      </c>
      <c r="C19">
        <v>2010</v>
      </c>
      <c r="D19">
        <v>97</v>
      </c>
      <c r="E19">
        <v>29</v>
      </c>
      <c r="F19">
        <v>766</v>
      </c>
      <c r="G19" t="s">
        <v>19</v>
      </c>
      <c r="H19" t="s">
        <v>33</v>
      </c>
      <c r="I19">
        <v>2</v>
      </c>
      <c r="J19">
        <v>20</v>
      </c>
    </row>
    <row r="20" spans="1:10" x14ac:dyDescent="0.2">
      <c r="A20" t="s">
        <v>40</v>
      </c>
      <c r="B20" t="s">
        <v>42</v>
      </c>
      <c r="C20">
        <v>2008</v>
      </c>
      <c r="D20">
        <v>25</v>
      </c>
      <c r="E20">
        <v>3</v>
      </c>
      <c r="F20">
        <v>730</v>
      </c>
      <c r="G20" t="s">
        <v>27</v>
      </c>
      <c r="H20" t="s">
        <v>41</v>
      </c>
      <c r="I20">
        <v>2</v>
      </c>
      <c r="J20">
        <f>Table3[[#This Row],[number of failures]]/Table3[[#This Row],[number tagged]]*100</f>
        <v>12</v>
      </c>
    </row>
    <row r="21" spans="1:10" s="6" customFormat="1" x14ac:dyDescent="0.2">
      <c r="A21" s="6" t="s">
        <v>76</v>
      </c>
      <c r="B21" s="6" t="s">
        <v>26</v>
      </c>
      <c r="C21" s="6">
        <v>1984</v>
      </c>
      <c r="D21" s="6">
        <v>1</v>
      </c>
      <c r="E21" s="6">
        <v>0</v>
      </c>
      <c r="F21" s="6">
        <v>17</v>
      </c>
      <c r="G21" s="6" t="s">
        <v>0</v>
      </c>
      <c r="H21" s="6" t="s">
        <v>54</v>
      </c>
      <c r="I21" s="6">
        <v>2</v>
      </c>
      <c r="J21">
        <f>Table3[[#This Row],[number of failures]]/Table3[[#This Row],[number tagged]]*100</f>
        <v>0</v>
      </c>
    </row>
    <row r="22" spans="1:10" s="6" customFormat="1" x14ac:dyDescent="0.2">
      <c r="A22" s="6" t="s">
        <v>77</v>
      </c>
      <c r="B22" s="6" t="s">
        <v>43</v>
      </c>
      <c r="C22" s="6">
        <v>2001</v>
      </c>
      <c r="D22" s="6">
        <v>17</v>
      </c>
      <c r="E22" s="6">
        <v>7</v>
      </c>
      <c r="F22" s="6">
        <v>1144</v>
      </c>
      <c r="G22" s="6" t="s">
        <v>0</v>
      </c>
      <c r="H22" s="6" t="s">
        <v>54</v>
      </c>
      <c r="I22" s="6">
        <v>2</v>
      </c>
      <c r="J22">
        <v>41</v>
      </c>
    </row>
    <row r="23" spans="1:10" s="6" customFormat="1" x14ac:dyDescent="0.2">
      <c r="A23" s="6" t="s">
        <v>78</v>
      </c>
      <c r="B23" s="6" t="s">
        <v>26</v>
      </c>
      <c r="C23" s="6">
        <v>2003</v>
      </c>
      <c r="D23" s="6">
        <v>5</v>
      </c>
      <c r="E23" s="6">
        <v>0</v>
      </c>
      <c r="F23" s="6">
        <v>198</v>
      </c>
      <c r="G23" s="6" t="s">
        <v>0</v>
      </c>
      <c r="H23" s="6" t="s">
        <v>33</v>
      </c>
      <c r="I23" s="6">
        <v>2</v>
      </c>
      <c r="J23">
        <f>Table3[[#This Row],[number of failures]]/Table3[[#This Row],[number tagged]]*100</f>
        <v>0</v>
      </c>
    </row>
    <row r="24" spans="1:10" s="6" customFormat="1" x14ac:dyDescent="0.2">
      <c r="A24" s="6" t="s">
        <v>79</v>
      </c>
      <c r="B24" s="6" t="s">
        <v>38</v>
      </c>
      <c r="C24" s="6">
        <v>2004</v>
      </c>
      <c r="D24" s="6">
        <v>1</v>
      </c>
      <c r="E24" s="6">
        <v>0</v>
      </c>
      <c r="F24" s="6">
        <v>28</v>
      </c>
      <c r="G24" s="6" t="s">
        <v>0</v>
      </c>
      <c r="H24" s="6" t="s">
        <v>33</v>
      </c>
      <c r="I24" s="6">
        <v>2</v>
      </c>
      <c r="J24">
        <f>Table3[[#This Row],[number of failures]]/Table3[[#This Row],[number tagged]]*100</f>
        <v>0</v>
      </c>
    </row>
    <row r="25" spans="1:10" s="6" customFormat="1" x14ac:dyDescent="0.2">
      <c r="A25" s="6" t="s">
        <v>80</v>
      </c>
      <c r="B25" s="6" t="s">
        <v>26</v>
      </c>
      <c r="C25" s="6">
        <v>2004</v>
      </c>
      <c r="D25" s="6">
        <v>1</v>
      </c>
      <c r="E25" s="6">
        <v>0</v>
      </c>
      <c r="F25" s="6">
        <v>71</v>
      </c>
      <c r="G25" s="6" t="s">
        <v>0</v>
      </c>
      <c r="H25" s="6" t="s">
        <v>33</v>
      </c>
      <c r="I25" s="6">
        <v>2</v>
      </c>
      <c r="J25">
        <f>Table3[[#This Row],[number of failures]]/Table3[[#This Row],[number tagged]]*100</f>
        <v>0</v>
      </c>
    </row>
    <row r="26" spans="1:10" s="6" customFormat="1" x14ac:dyDescent="0.2">
      <c r="A26" s="6" t="s">
        <v>81</v>
      </c>
      <c r="B26" s="6" t="s">
        <v>45</v>
      </c>
      <c r="C26" s="6">
        <v>2004</v>
      </c>
      <c r="D26" s="6">
        <v>2</v>
      </c>
      <c r="E26" s="6">
        <v>0</v>
      </c>
      <c r="F26" s="6">
        <v>60</v>
      </c>
      <c r="G26" s="6" t="s">
        <v>0</v>
      </c>
      <c r="H26" s="6" t="s">
        <v>33</v>
      </c>
      <c r="I26" s="6">
        <v>2</v>
      </c>
      <c r="J26">
        <f>Table3[[#This Row],[number of failures]]/Table3[[#This Row],[number tagged]]*100</f>
        <v>0</v>
      </c>
    </row>
    <row r="27" spans="1:10" s="6" customFormat="1" x14ac:dyDescent="0.2">
      <c r="A27" s="6" t="s">
        <v>82</v>
      </c>
      <c r="B27" s="6" t="s">
        <v>38</v>
      </c>
      <c r="C27" s="6">
        <v>2005</v>
      </c>
      <c r="D27" s="6">
        <v>17</v>
      </c>
      <c r="E27" s="6">
        <v>0</v>
      </c>
      <c r="F27" s="6">
        <v>39</v>
      </c>
      <c r="G27" s="6" t="s">
        <v>0</v>
      </c>
      <c r="H27" s="6" t="s">
        <v>33</v>
      </c>
      <c r="I27" s="6">
        <v>2</v>
      </c>
      <c r="J27">
        <f>Table3[[#This Row],[number of failures]]/Table3[[#This Row],[number tagged]]*100</f>
        <v>0</v>
      </c>
    </row>
    <row r="28" spans="1:10" s="6" customFormat="1" x14ac:dyDescent="0.2">
      <c r="A28" s="6" t="s">
        <v>83</v>
      </c>
      <c r="B28" s="6" t="s">
        <v>47</v>
      </c>
      <c r="C28" s="6">
        <v>2005</v>
      </c>
      <c r="D28" s="6">
        <v>2</v>
      </c>
      <c r="E28" s="6">
        <v>0</v>
      </c>
      <c r="F28" s="6">
        <v>66</v>
      </c>
      <c r="G28" s="6" t="s">
        <v>0</v>
      </c>
      <c r="H28" s="6" t="s">
        <v>33</v>
      </c>
      <c r="I28" s="6">
        <v>2</v>
      </c>
      <c r="J28">
        <f>Table3[[#This Row],[number of failures]]/Table3[[#This Row],[number tagged]]*100</f>
        <v>0</v>
      </c>
    </row>
    <row r="29" spans="1:10" s="6" customFormat="1" x14ac:dyDescent="0.2">
      <c r="A29" s="6" t="s">
        <v>92</v>
      </c>
      <c r="B29" s="6" t="s">
        <v>48</v>
      </c>
      <c r="C29" s="6">
        <v>2006</v>
      </c>
      <c r="D29" s="6">
        <v>6</v>
      </c>
      <c r="E29" s="6">
        <v>0</v>
      </c>
      <c r="F29" s="6">
        <v>24</v>
      </c>
      <c r="G29" s="6" t="s">
        <v>0</v>
      </c>
      <c r="H29" s="6" t="s">
        <v>33</v>
      </c>
      <c r="I29" s="6">
        <v>2</v>
      </c>
      <c r="J29">
        <f>Table3[[#This Row],[number of failures]]/Table3[[#This Row],[number tagged]]*100</f>
        <v>0</v>
      </c>
    </row>
    <row r="30" spans="1:10" s="6" customFormat="1" x14ac:dyDescent="0.2">
      <c r="A30" s="6" t="s">
        <v>93</v>
      </c>
      <c r="B30" s="6" t="s">
        <v>49</v>
      </c>
      <c r="C30" s="6">
        <v>2006</v>
      </c>
      <c r="D30" s="6">
        <v>36</v>
      </c>
      <c r="E30" s="6">
        <v>24</v>
      </c>
      <c r="F30" s="6">
        <v>336</v>
      </c>
      <c r="G30" s="6" t="s">
        <v>0</v>
      </c>
      <c r="H30" s="6" t="s">
        <v>55</v>
      </c>
      <c r="I30" s="6">
        <v>2</v>
      </c>
      <c r="J30">
        <v>67</v>
      </c>
    </row>
    <row r="31" spans="1:10" s="6" customFormat="1" x14ac:dyDescent="0.2">
      <c r="A31" s="6" t="s">
        <v>94</v>
      </c>
      <c r="B31" s="6" t="s">
        <v>26</v>
      </c>
      <c r="C31" s="6">
        <v>2006</v>
      </c>
      <c r="D31" s="6">
        <v>6</v>
      </c>
      <c r="E31" s="6">
        <v>0</v>
      </c>
      <c r="F31" s="6">
        <v>229</v>
      </c>
      <c r="G31" s="6" t="s">
        <v>0</v>
      </c>
      <c r="H31" s="6" t="s">
        <v>33</v>
      </c>
      <c r="I31" s="6">
        <v>2</v>
      </c>
      <c r="J31">
        <f>Table3[[#This Row],[number of failures]]/Table3[[#This Row],[number tagged]]*100</f>
        <v>0</v>
      </c>
    </row>
    <row r="32" spans="1:10" s="6" customFormat="1" x14ac:dyDescent="0.2">
      <c r="A32" s="6" t="s">
        <v>85</v>
      </c>
      <c r="B32" s="6" t="s">
        <v>26</v>
      </c>
      <c r="C32" s="6">
        <v>2006</v>
      </c>
      <c r="D32" s="6">
        <v>20</v>
      </c>
      <c r="E32" s="6">
        <v>13</v>
      </c>
      <c r="F32" s="6">
        <v>213</v>
      </c>
      <c r="G32" s="6" t="s">
        <v>0</v>
      </c>
      <c r="H32" s="6" t="s">
        <v>33</v>
      </c>
      <c r="I32" s="6">
        <v>2</v>
      </c>
      <c r="J32">
        <f>Table3[[#This Row],[number of failures]]/Table3[[#This Row],[number tagged]]*100</f>
        <v>65</v>
      </c>
    </row>
    <row r="33" spans="1:10" s="6" customFormat="1" x14ac:dyDescent="0.2">
      <c r="A33" s="6" t="s">
        <v>95</v>
      </c>
      <c r="B33" s="6" t="s">
        <v>43</v>
      </c>
      <c r="C33" s="6">
        <v>2006</v>
      </c>
      <c r="D33" s="6">
        <v>19</v>
      </c>
      <c r="E33" s="6">
        <v>7</v>
      </c>
      <c r="F33" s="6">
        <v>216</v>
      </c>
      <c r="G33" s="6" t="s">
        <v>0</v>
      </c>
      <c r="H33" s="6" t="s">
        <v>33</v>
      </c>
      <c r="I33" s="6">
        <v>2</v>
      </c>
      <c r="J33">
        <v>37</v>
      </c>
    </row>
    <row r="34" spans="1:10" s="6" customFormat="1" x14ac:dyDescent="0.2">
      <c r="A34" s="6" t="s">
        <v>87</v>
      </c>
      <c r="B34" s="6" t="s">
        <v>43</v>
      </c>
      <c r="C34" s="6">
        <v>2007</v>
      </c>
      <c r="D34" s="6">
        <v>5</v>
      </c>
      <c r="E34" s="6">
        <v>0</v>
      </c>
      <c r="F34" s="6">
        <v>132</v>
      </c>
      <c r="G34" s="6" t="s">
        <v>0</v>
      </c>
      <c r="H34" s="6" t="s">
        <v>54</v>
      </c>
      <c r="I34" s="6">
        <v>2</v>
      </c>
      <c r="J34">
        <f>Table3[[#This Row],[number of failures]]/Table3[[#This Row],[number tagged]]*100</f>
        <v>0</v>
      </c>
    </row>
    <row r="35" spans="1:10" s="6" customFormat="1" x14ac:dyDescent="0.2">
      <c r="A35" s="6" t="s">
        <v>88</v>
      </c>
      <c r="B35" s="6" t="s">
        <v>43</v>
      </c>
      <c r="C35" s="6">
        <v>2007</v>
      </c>
      <c r="D35" s="6">
        <v>1</v>
      </c>
      <c r="E35" s="6">
        <v>0</v>
      </c>
      <c r="F35" s="6">
        <v>9</v>
      </c>
      <c r="G35" s="6" t="s">
        <v>0</v>
      </c>
      <c r="H35" s="6" t="s">
        <v>54</v>
      </c>
      <c r="I35" s="6">
        <v>2</v>
      </c>
      <c r="J35">
        <f>Table3[[#This Row],[number of failures]]/Table3[[#This Row],[number tagged]]*100</f>
        <v>0</v>
      </c>
    </row>
    <row r="36" spans="1:10" s="6" customFormat="1" x14ac:dyDescent="0.2">
      <c r="A36" s="6" t="s">
        <v>97</v>
      </c>
      <c r="B36" s="6" t="s">
        <v>38</v>
      </c>
      <c r="C36" s="6">
        <v>2007</v>
      </c>
      <c r="D36" s="6">
        <v>29</v>
      </c>
      <c r="E36" s="6">
        <v>9</v>
      </c>
      <c r="F36" s="6">
        <v>367</v>
      </c>
      <c r="G36" s="6" t="s">
        <v>0</v>
      </c>
      <c r="H36" s="6" t="s">
        <v>33</v>
      </c>
      <c r="I36" s="6">
        <v>2</v>
      </c>
      <c r="J36">
        <v>31</v>
      </c>
    </row>
    <row r="37" spans="1:10" s="6" customFormat="1" x14ac:dyDescent="0.2">
      <c r="A37" s="6" t="s">
        <v>89</v>
      </c>
      <c r="B37" s="6" t="s">
        <v>38</v>
      </c>
      <c r="C37" s="6">
        <v>2007</v>
      </c>
      <c r="D37" s="6">
        <v>6</v>
      </c>
      <c r="E37" s="6">
        <v>0</v>
      </c>
      <c r="F37" s="6">
        <v>182</v>
      </c>
      <c r="G37" s="6" t="s">
        <v>0</v>
      </c>
      <c r="H37" s="6" t="s">
        <v>33</v>
      </c>
      <c r="I37" s="6">
        <v>2</v>
      </c>
      <c r="J37">
        <f>Table3[[#This Row],[number of failures]]/Table3[[#This Row],[number tagged]]*100</f>
        <v>0</v>
      </c>
    </row>
    <row r="38" spans="1:10" s="6" customFormat="1" x14ac:dyDescent="0.2">
      <c r="A38" s="6" t="s">
        <v>90</v>
      </c>
      <c r="B38" s="6" t="s">
        <v>43</v>
      </c>
      <c r="C38" s="6">
        <v>2007</v>
      </c>
      <c r="D38" s="6">
        <v>1</v>
      </c>
      <c r="E38" s="6">
        <v>0</v>
      </c>
      <c r="F38" s="6">
        <v>50</v>
      </c>
      <c r="G38" s="6" t="s">
        <v>0</v>
      </c>
      <c r="H38" s="6" t="s">
        <v>33</v>
      </c>
      <c r="I38" s="6">
        <v>2</v>
      </c>
      <c r="J38">
        <f>Table3[[#This Row],[number of failures]]/Table3[[#This Row],[number tagged]]*100</f>
        <v>0</v>
      </c>
    </row>
    <row r="39" spans="1:10" s="6" customFormat="1" x14ac:dyDescent="0.2">
      <c r="A39" s="6" t="s">
        <v>91</v>
      </c>
      <c r="B39" s="6" t="s">
        <v>38</v>
      </c>
      <c r="C39" s="6">
        <v>2008</v>
      </c>
      <c r="D39" s="6">
        <v>75</v>
      </c>
      <c r="E39" s="6">
        <v>16</v>
      </c>
      <c r="F39" s="6">
        <v>386</v>
      </c>
      <c r="G39" s="6" t="s">
        <v>0</v>
      </c>
      <c r="H39" s="6" t="s">
        <v>33</v>
      </c>
      <c r="I39" s="6">
        <v>2</v>
      </c>
      <c r="J39">
        <v>21</v>
      </c>
    </row>
    <row r="40" spans="1:10" s="6" customFormat="1" x14ac:dyDescent="0.2">
      <c r="A40" s="6" t="s">
        <v>98</v>
      </c>
      <c r="B40" s="6" t="s">
        <v>43</v>
      </c>
      <c r="C40" s="6">
        <v>2009</v>
      </c>
      <c r="D40" s="6">
        <v>2</v>
      </c>
      <c r="E40" s="6">
        <v>0</v>
      </c>
      <c r="F40" s="6">
        <v>87</v>
      </c>
      <c r="G40" s="6" t="s">
        <v>0</v>
      </c>
      <c r="H40" s="6" t="s">
        <v>33</v>
      </c>
      <c r="I40" s="6">
        <v>2</v>
      </c>
      <c r="J40">
        <f>Table3[[#This Row],[number of failures]]/Table3[[#This Row],[number tagged]]*100</f>
        <v>0</v>
      </c>
    </row>
    <row r="41" spans="1:10" s="6" customFormat="1" x14ac:dyDescent="0.2">
      <c r="A41" s="6" t="s">
        <v>99</v>
      </c>
      <c r="B41" s="6" t="s">
        <v>44</v>
      </c>
      <c r="C41" s="6">
        <v>2009</v>
      </c>
      <c r="D41" s="6">
        <v>40</v>
      </c>
      <c r="E41" s="6">
        <v>3</v>
      </c>
      <c r="F41" s="6">
        <v>210</v>
      </c>
      <c r="G41" s="6" t="s">
        <v>0</v>
      </c>
      <c r="H41" s="6" t="s">
        <v>33</v>
      </c>
      <c r="I41" s="6">
        <v>2</v>
      </c>
      <c r="J41">
        <f>Table3[[#This Row],[number of failures]]/Table3[[#This Row],[number tagged]]*100</f>
        <v>7.5</v>
      </c>
    </row>
    <row r="42" spans="1:10" s="6" customFormat="1" x14ac:dyDescent="0.2">
      <c r="A42" s="6" t="s">
        <v>100</v>
      </c>
      <c r="B42" s="6" t="s">
        <v>51</v>
      </c>
      <c r="C42" s="6">
        <v>2009</v>
      </c>
      <c r="D42" s="6">
        <v>1</v>
      </c>
      <c r="E42" s="6">
        <v>0</v>
      </c>
      <c r="F42" s="6">
        <v>74</v>
      </c>
      <c r="G42" s="6" t="s">
        <v>0</v>
      </c>
      <c r="H42" s="6" t="s">
        <v>56</v>
      </c>
      <c r="I42" s="6">
        <v>2</v>
      </c>
      <c r="J42">
        <f>Table3[[#This Row],[number of failures]]/Table3[[#This Row],[number tagged]]*100</f>
        <v>0</v>
      </c>
    </row>
    <row r="43" spans="1:10" s="6" customFormat="1" x14ac:dyDescent="0.2">
      <c r="A43" s="6" t="s">
        <v>101</v>
      </c>
      <c r="B43" s="6" t="s">
        <v>26</v>
      </c>
      <c r="C43" s="6">
        <v>2009</v>
      </c>
      <c r="D43" s="6">
        <v>1</v>
      </c>
      <c r="E43" s="6">
        <v>0</v>
      </c>
      <c r="F43" s="6">
        <v>1</v>
      </c>
      <c r="G43" s="6" t="s">
        <v>0</v>
      </c>
      <c r="H43" s="6" t="s">
        <v>54</v>
      </c>
      <c r="I43" s="6">
        <v>2</v>
      </c>
      <c r="J43">
        <f>Table3[[#This Row],[number of failures]]/Table3[[#This Row],[number tagged]]*100</f>
        <v>0</v>
      </c>
    </row>
    <row r="44" spans="1:10" s="6" customFormat="1" x14ac:dyDescent="0.2">
      <c r="A44" s="6" t="s">
        <v>102</v>
      </c>
      <c r="B44" s="6" t="s">
        <v>26</v>
      </c>
      <c r="C44" s="6">
        <v>2009</v>
      </c>
      <c r="D44" s="6">
        <v>25</v>
      </c>
      <c r="E44" s="6">
        <v>7</v>
      </c>
      <c r="F44" s="6">
        <v>423</v>
      </c>
      <c r="G44" s="6" t="s">
        <v>0</v>
      </c>
      <c r="H44" s="6" t="s">
        <v>33</v>
      </c>
      <c r="I44" s="6">
        <v>2</v>
      </c>
      <c r="J44">
        <f>Table3[[#This Row],[number of failures]]/Table3[[#This Row],[number tagged]]*100</f>
        <v>28.000000000000004</v>
      </c>
    </row>
    <row r="45" spans="1:10" s="6" customFormat="1" x14ac:dyDescent="0.2">
      <c r="A45" s="6" t="s">
        <v>103</v>
      </c>
      <c r="B45" s="6" t="s">
        <v>38</v>
      </c>
      <c r="C45" s="6">
        <v>2010</v>
      </c>
      <c r="D45" s="6">
        <v>4</v>
      </c>
      <c r="E45" s="6">
        <v>1</v>
      </c>
      <c r="F45" s="6">
        <v>181</v>
      </c>
      <c r="G45" s="6" t="s">
        <v>0</v>
      </c>
      <c r="H45" s="6" t="s">
        <v>33</v>
      </c>
      <c r="I45" s="6">
        <v>2</v>
      </c>
      <c r="J45">
        <f>Table3[[#This Row],[number of failures]]/Table3[[#This Row],[number tagged]]*100</f>
        <v>25</v>
      </c>
    </row>
    <row r="46" spans="1:10" s="6" customFormat="1" x14ac:dyDescent="0.2">
      <c r="A46" s="6" t="s">
        <v>104</v>
      </c>
      <c r="B46" s="6" t="s">
        <v>38</v>
      </c>
      <c r="C46" s="6">
        <v>2010</v>
      </c>
      <c r="D46" s="6">
        <v>97</v>
      </c>
      <c r="E46" s="6">
        <v>29</v>
      </c>
      <c r="F46" s="6">
        <v>362</v>
      </c>
      <c r="G46" s="6" t="s">
        <v>0</v>
      </c>
      <c r="H46" s="6" t="s">
        <v>33</v>
      </c>
      <c r="I46" s="6">
        <v>2</v>
      </c>
      <c r="J46">
        <v>30</v>
      </c>
    </row>
    <row r="47" spans="1:10" s="6" customFormat="1" ht="17" customHeight="1" x14ac:dyDescent="0.2">
      <c r="A47" s="6" t="s">
        <v>106</v>
      </c>
      <c r="B47" s="6" t="s">
        <v>46</v>
      </c>
      <c r="C47" s="6">
        <v>2010</v>
      </c>
      <c r="D47" s="6">
        <v>1</v>
      </c>
      <c r="E47" s="6">
        <v>0</v>
      </c>
      <c r="F47" s="6">
        <v>88</v>
      </c>
      <c r="G47" s="6" t="s">
        <v>0</v>
      </c>
      <c r="H47" s="6" t="s">
        <v>33</v>
      </c>
      <c r="I47" s="6">
        <v>2</v>
      </c>
      <c r="J47">
        <f>Table3[[#This Row],[number of failures]]/Table3[[#This Row],[number tagged]]*100</f>
        <v>0</v>
      </c>
    </row>
    <row r="48" spans="1:10" s="6" customFormat="1" x14ac:dyDescent="0.2">
      <c r="A48" s="6" t="s">
        <v>106</v>
      </c>
      <c r="B48" s="6" t="s">
        <v>45</v>
      </c>
      <c r="C48" s="6">
        <v>2010</v>
      </c>
      <c r="D48" s="6">
        <v>1</v>
      </c>
      <c r="E48" s="6">
        <v>0</v>
      </c>
      <c r="F48" s="6">
        <v>177</v>
      </c>
      <c r="G48" s="6" t="s">
        <v>0</v>
      </c>
      <c r="H48" s="6" t="s">
        <v>33</v>
      </c>
      <c r="I48" s="6">
        <v>2</v>
      </c>
      <c r="J48">
        <f>Table3[[#This Row],[number of failures]]/Table3[[#This Row],[number tagged]]*100</f>
        <v>0</v>
      </c>
    </row>
    <row r="49" spans="1:10" s="6" customFormat="1" x14ac:dyDescent="0.2">
      <c r="A49" s="6" t="s">
        <v>106</v>
      </c>
      <c r="B49" s="6" t="s">
        <v>45</v>
      </c>
      <c r="C49" s="6">
        <v>2010</v>
      </c>
      <c r="D49" s="6">
        <v>1</v>
      </c>
      <c r="E49" s="6">
        <v>0</v>
      </c>
      <c r="F49" s="6">
        <v>14</v>
      </c>
      <c r="G49" s="6" t="s">
        <v>0</v>
      </c>
      <c r="H49" s="6" t="s">
        <v>33</v>
      </c>
      <c r="I49" s="6">
        <v>2</v>
      </c>
      <c r="J49">
        <f>Table3[[#This Row],[number of failures]]/Table3[[#This Row],[number tagged]]*100</f>
        <v>0</v>
      </c>
    </row>
    <row r="50" spans="1:10" s="6" customFormat="1" x14ac:dyDescent="0.2">
      <c r="A50" s="6" t="s">
        <v>107</v>
      </c>
      <c r="B50" s="6" t="s">
        <v>48</v>
      </c>
      <c r="C50" s="6">
        <v>2010</v>
      </c>
      <c r="D50" s="6">
        <v>18</v>
      </c>
      <c r="E50" s="6">
        <v>2</v>
      </c>
      <c r="F50" s="6">
        <v>85</v>
      </c>
      <c r="G50" s="6" t="s">
        <v>0</v>
      </c>
      <c r="H50" s="6" t="s">
        <v>33</v>
      </c>
      <c r="I50" s="6">
        <v>2</v>
      </c>
      <c r="J50">
        <v>11</v>
      </c>
    </row>
    <row r="51" spans="1:10" s="6" customFormat="1" x14ac:dyDescent="0.2">
      <c r="A51" s="6" t="s">
        <v>108</v>
      </c>
      <c r="B51" s="6" t="s">
        <v>48</v>
      </c>
      <c r="C51" s="6">
        <v>2010</v>
      </c>
      <c r="D51" s="6">
        <v>20</v>
      </c>
      <c r="E51" s="6">
        <v>8</v>
      </c>
      <c r="F51" s="6">
        <v>53</v>
      </c>
      <c r="G51" s="6" t="s">
        <v>0</v>
      </c>
      <c r="H51" s="6" t="s">
        <v>33</v>
      </c>
      <c r="I51" s="6">
        <v>2</v>
      </c>
      <c r="J51">
        <f>Table3[[#This Row],[number of failures]]/Table3[[#This Row],[number tagged]]*100</f>
        <v>40</v>
      </c>
    </row>
    <row r="52" spans="1:10" s="6" customFormat="1" x14ac:dyDescent="0.2">
      <c r="A52" s="6" t="s">
        <v>61</v>
      </c>
      <c r="B52" s="6" t="s">
        <v>50</v>
      </c>
      <c r="C52" s="6" t="s">
        <v>62</v>
      </c>
      <c r="D52" s="6">
        <v>12</v>
      </c>
      <c r="E52" s="6">
        <v>3</v>
      </c>
      <c r="F52" s="6">
        <v>58</v>
      </c>
      <c r="G52" s="6" t="s">
        <v>27</v>
      </c>
      <c r="H52" s="6" t="s">
        <v>33</v>
      </c>
      <c r="I52" s="6">
        <v>2</v>
      </c>
      <c r="J52">
        <f>Table3[[#This Row],[number of failures]]/Table3[[#This Row],[number tagged]]*100</f>
        <v>25</v>
      </c>
    </row>
    <row r="53" spans="1:10" s="6" customFormat="1" x14ac:dyDescent="0.2">
      <c r="A53" s="6" t="s">
        <v>66</v>
      </c>
      <c r="B53" s="6" t="s">
        <v>43</v>
      </c>
      <c r="C53" s="6">
        <v>2014</v>
      </c>
      <c r="D53" s="6">
        <v>11</v>
      </c>
      <c r="E53" s="6">
        <v>2</v>
      </c>
      <c r="F53" s="6" t="s">
        <v>0</v>
      </c>
      <c r="G53" s="6" t="s">
        <v>27</v>
      </c>
      <c r="H53" s="6" t="s">
        <v>34</v>
      </c>
      <c r="I53" s="6">
        <v>2</v>
      </c>
      <c r="J53">
        <v>18</v>
      </c>
    </row>
    <row r="54" spans="1:10" s="6" customFormat="1" x14ac:dyDescent="0.2">
      <c r="A54" s="6" t="s">
        <v>67</v>
      </c>
      <c r="B54" s="6" t="s">
        <v>43</v>
      </c>
      <c r="C54" s="6" t="s">
        <v>68</v>
      </c>
      <c r="D54" s="6">
        <v>7</v>
      </c>
      <c r="E54" s="6">
        <v>0</v>
      </c>
      <c r="F54" s="6" t="s">
        <v>0</v>
      </c>
      <c r="G54" s="6" t="s">
        <v>27</v>
      </c>
      <c r="H54" s="6" t="s">
        <v>41</v>
      </c>
      <c r="I54" s="6">
        <v>2</v>
      </c>
      <c r="J54">
        <f>Table3[[#This Row],[number of failures]]/Table3[[#This Row],[number tagged]]*100</f>
        <v>0</v>
      </c>
    </row>
    <row r="55" spans="1:10" s="6" customFormat="1" x14ac:dyDescent="0.2">
      <c r="A55" s="6" t="s">
        <v>71</v>
      </c>
      <c r="B55" s="6" t="s">
        <v>72</v>
      </c>
      <c r="C55" s="6">
        <v>2005</v>
      </c>
      <c r="D55" s="6">
        <v>1</v>
      </c>
      <c r="E55" s="6">
        <v>0</v>
      </c>
      <c r="F55" s="6" t="s">
        <v>0</v>
      </c>
      <c r="G55" s="6" t="s">
        <v>27</v>
      </c>
      <c r="H55" s="6" t="s">
        <v>73</v>
      </c>
      <c r="I55" s="6">
        <v>2</v>
      </c>
      <c r="J55">
        <f>Table3[[#This Row],[number of failures]]/Table3[[#This Row],[number tagged]]*100</f>
        <v>0</v>
      </c>
    </row>
    <row r="56" spans="1:10" s="6" customFormat="1" x14ac:dyDescent="0.2">
      <c r="A56" s="6" t="s">
        <v>75</v>
      </c>
      <c r="B56" s="6" t="s">
        <v>38</v>
      </c>
      <c r="C56" s="6">
        <v>2013</v>
      </c>
      <c r="D56" s="6">
        <v>27</v>
      </c>
      <c r="E56" s="6">
        <v>10</v>
      </c>
      <c r="F56" s="6">
        <v>330</v>
      </c>
      <c r="G56" s="6" t="s">
        <v>27</v>
      </c>
      <c r="H56" s="6" t="s">
        <v>56</v>
      </c>
      <c r="I56" s="6">
        <v>2</v>
      </c>
      <c r="J56">
        <v>37</v>
      </c>
    </row>
    <row r="57" spans="1:10" s="6" customFormat="1" x14ac:dyDescent="0.2">
      <c r="A57" s="6" t="s">
        <v>84</v>
      </c>
      <c r="B57" s="6" t="s">
        <v>44</v>
      </c>
      <c r="C57" s="6">
        <v>2006</v>
      </c>
      <c r="D57" s="6">
        <v>23</v>
      </c>
      <c r="E57" s="6">
        <v>12</v>
      </c>
      <c r="F57" s="6" t="s">
        <v>0</v>
      </c>
      <c r="G57" s="6" t="s">
        <v>0</v>
      </c>
      <c r="H57" s="6" t="s">
        <v>33</v>
      </c>
      <c r="I57" s="6">
        <v>2</v>
      </c>
      <c r="J57">
        <v>52</v>
      </c>
    </row>
    <row r="58" spans="1:10" s="6" customFormat="1" x14ac:dyDescent="0.2">
      <c r="A58" s="6" t="s">
        <v>86</v>
      </c>
      <c r="B58" s="6" t="s">
        <v>42</v>
      </c>
      <c r="C58" s="6">
        <v>2007</v>
      </c>
      <c r="D58" s="6">
        <v>6</v>
      </c>
      <c r="E58" s="6">
        <v>0</v>
      </c>
      <c r="F58" s="6">
        <v>20</v>
      </c>
      <c r="G58" s="6" t="s">
        <v>0</v>
      </c>
      <c r="H58" s="6" t="s">
        <v>33</v>
      </c>
      <c r="I58" s="6">
        <v>2</v>
      </c>
      <c r="J58">
        <f>Table3[[#This Row],[number of failures]]/Table3[[#This Row],[number tagged]]*100</f>
        <v>0</v>
      </c>
    </row>
  </sheetData>
  <sortState xmlns:xlrd2="http://schemas.microsoft.com/office/spreadsheetml/2017/richdata2" ref="A2:I58">
    <sortCondition ref="I2:I58"/>
  </sortState>
  <phoneticPr fontId="4" type="noConversion"/>
  <pageMargins left="0.7" right="0.7" top="0.75" bottom="0.75" header="0.3" footer="0.3"/>
  <pageSetup orientation="portrait" horizontalDpi="0" verticalDpi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DB121-D644-E541-8843-030F90160258}">
  <dimension ref="A1:B21"/>
  <sheetViews>
    <sheetView workbookViewId="0">
      <selection activeCell="B22" sqref="B22"/>
    </sheetView>
  </sheetViews>
  <sheetFormatPr baseColWidth="10" defaultRowHeight="16" x14ac:dyDescent="0.2"/>
  <cols>
    <col min="1" max="1" width="83.6640625" customWidth="1"/>
    <col min="2" max="2" width="62.83203125" customWidth="1"/>
  </cols>
  <sheetData>
    <row r="1" spans="1:2" x14ac:dyDescent="0.2">
      <c r="A1" t="s">
        <v>1</v>
      </c>
      <c r="B1" t="s">
        <v>3</v>
      </c>
    </row>
    <row r="2" spans="1:2" x14ac:dyDescent="0.2">
      <c r="A2" t="s">
        <v>2</v>
      </c>
      <c r="B2" s="1" t="s">
        <v>4</v>
      </c>
    </row>
    <row r="3" spans="1:2" x14ac:dyDescent="0.2">
      <c r="B3" t="s">
        <v>5</v>
      </c>
    </row>
    <row r="4" spans="1:2" x14ac:dyDescent="0.2">
      <c r="B4" t="s">
        <v>6</v>
      </c>
    </row>
    <row r="5" spans="1:2" x14ac:dyDescent="0.2">
      <c r="B5" t="s">
        <v>7</v>
      </c>
    </row>
    <row r="6" spans="1:2" x14ac:dyDescent="0.2">
      <c r="B6" t="s">
        <v>8</v>
      </c>
    </row>
    <row r="8" spans="1:2" x14ac:dyDescent="0.2">
      <c r="A8" t="s">
        <v>9</v>
      </c>
    </row>
    <row r="9" spans="1:2" ht="17" x14ac:dyDescent="0.2">
      <c r="B9" s="2" t="s">
        <v>10</v>
      </c>
    </row>
    <row r="10" spans="1:2" ht="17" x14ac:dyDescent="0.2">
      <c r="B10" s="2" t="s">
        <v>11</v>
      </c>
    </row>
    <row r="11" spans="1:2" ht="17" x14ac:dyDescent="0.2">
      <c r="B11" s="2" t="s">
        <v>12</v>
      </c>
    </row>
    <row r="12" spans="1:2" ht="17" x14ac:dyDescent="0.2">
      <c r="B12" s="2" t="s">
        <v>13</v>
      </c>
    </row>
    <row r="13" spans="1:2" ht="17" x14ac:dyDescent="0.2">
      <c r="B13" s="2" t="s">
        <v>14</v>
      </c>
    </row>
    <row r="14" spans="1:2" ht="17" x14ac:dyDescent="0.2">
      <c r="B14" s="2" t="s">
        <v>15</v>
      </c>
    </row>
    <row r="15" spans="1:2" x14ac:dyDescent="0.2">
      <c r="B15" t="s">
        <v>16</v>
      </c>
    </row>
    <row r="16" spans="1:2" x14ac:dyDescent="0.2">
      <c r="B16" t="s">
        <v>17</v>
      </c>
    </row>
    <row r="20" spans="1:2" x14ac:dyDescent="0.2">
      <c r="A20" t="s">
        <v>109</v>
      </c>
      <c r="B20" t="s">
        <v>110</v>
      </c>
    </row>
    <row r="21" spans="1:2" x14ac:dyDescent="0.2">
      <c r="A21" t="s">
        <v>111</v>
      </c>
      <c r="B21" t="s">
        <v>112</v>
      </c>
    </row>
  </sheetData>
  <hyperlinks>
    <hyperlink ref="B2" r:id="rId1" xr:uid="{8D79856E-EC2B-DB4E-A586-5AD08282970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Sheet5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Turner, Emily, N</dc:creator>
  <cp:lastModifiedBy>Turner, Emily, N</cp:lastModifiedBy>
  <dcterms:created xsi:type="dcterms:W3CDTF">2022-08-04T14:03:33Z</dcterms:created>
  <dcterms:modified xsi:type="dcterms:W3CDTF">2023-03-17T19:17:54Z</dcterms:modified>
</cp:coreProperties>
</file>