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ko/Dropbox (BOSTON UNIVERSITY)/ABX KO To Read/"/>
    </mc:Choice>
  </mc:AlternateContent>
  <xr:revisionPtr revIDLastSave="0" documentId="13_ncr:1_{083BBE91-F8CD-1843-9FA9-0C62BDCC95FD}" xr6:coauthVersionLast="47" xr6:coauthVersionMax="47" xr10:uidLastSave="{00000000-0000-0000-0000-000000000000}"/>
  <bookViews>
    <workbookView xWindow="0" yWindow="0" windowWidth="40960" windowHeight="23040" xr2:uid="{00000000-000D-0000-FFFF-FFFF00000000}"/>
  </bookViews>
  <sheets>
    <sheet name="Outterson Fair Share Pull Ince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56" i="1" l="1"/>
  <c r="K56" i="1"/>
  <c r="L57" i="1"/>
  <c r="L36" i="1"/>
  <c r="L35" i="1"/>
  <c r="L20" i="1"/>
  <c r="G57" i="1"/>
  <c r="M56" i="1"/>
  <c r="N56" i="1" s="1"/>
  <c r="M55" i="1"/>
  <c r="N55" i="1" s="1"/>
  <c r="M54" i="1"/>
  <c r="N54" i="1" s="1"/>
  <c r="M53" i="1"/>
  <c r="N53" i="1" s="1"/>
  <c r="M52" i="1"/>
  <c r="N52" i="1" s="1"/>
  <c r="M51" i="1"/>
  <c r="N51" i="1" s="1"/>
  <c r="M50" i="1"/>
  <c r="N50" i="1" s="1"/>
  <c r="M49" i="1"/>
  <c r="N49" i="1" s="1"/>
  <c r="M48" i="1"/>
  <c r="N48" i="1" s="1"/>
  <c r="M47" i="1"/>
  <c r="N47" i="1" s="1"/>
  <c r="M46" i="1"/>
  <c r="N46" i="1" s="1"/>
  <c r="M45" i="1"/>
  <c r="N45" i="1" s="1"/>
  <c r="M44" i="1"/>
  <c r="N44" i="1" s="1"/>
  <c r="M43" i="1"/>
  <c r="N43" i="1" s="1"/>
  <c r="M42" i="1"/>
  <c r="N42" i="1" s="1"/>
  <c r="M41" i="1"/>
  <c r="N41" i="1" s="1"/>
  <c r="M40" i="1"/>
  <c r="N40" i="1" s="1"/>
  <c r="M39" i="1"/>
  <c r="N39" i="1" s="1"/>
  <c r="M38" i="1"/>
  <c r="N38" i="1" s="1"/>
  <c r="M37" i="1"/>
  <c r="N37" i="1" s="1"/>
  <c r="M36" i="1"/>
  <c r="N36" i="1" s="1"/>
  <c r="M35" i="1"/>
  <c r="N35" i="1" s="1"/>
  <c r="M33" i="1"/>
  <c r="N33" i="1" s="1"/>
  <c r="M32" i="1"/>
  <c r="N32" i="1" s="1"/>
  <c r="M31" i="1"/>
  <c r="N31" i="1" s="1"/>
  <c r="M30" i="1"/>
  <c r="N30" i="1" s="1"/>
  <c r="M29" i="1"/>
  <c r="N29" i="1" s="1"/>
  <c r="M28" i="1"/>
  <c r="N28" i="1" s="1"/>
  <c r="M27" i="1"/>
  <c r="N27" i="1" s="1"/>
  <c r="M26" i="1"/>
  <c r="N26" i="1" s="1"/>
  <c r="M25" i="1"/>
  <c r="N25" i="1" s="1"/>
  <c r="M24" i="1"/>
  <c r="N24" i="1" s="1"/>
  <c r="M23" i="1"/>
  <c r="N23" i="1" s="1"/>
  <c r="M22" i="1"/>
  <c r="N22" i="1" s="1"/>
  <c r="M21" i="1"/>
  <c r="N21" i="1" s="1"/>
  <c r="M20" i="1"/>
  <c r="N20" i="1" s="1"/>
  <c r="M19" i="1"/>
  <c r="N19" i="1" s="1"/>
  <c r="M18" i="1"/>
  <c r="N18" i="1" s="1"/>
  <c r="M17" i="1"/>
  <c r="N17" i="1" s="1"/>
  <c r="M16" i="1"/>
  <c r="N16" i="1" s="1"/>
  <c r="M15" i="1"/>
  <c r="N15" i="1" s="1"/>
  <c r="M14" i="1"/>
  <c r="N14" i="1" s="1"/>
  <c r="M13" i="1"/>
  <c r="N13" i="1" s="1"/>
  <c r="M12" i="1"/>
  <c r="N12" i="1" s="1"/>
  <c r="M11" i="1"/>
  <c r="N11" i="1" s="1"/>
  <c r="M10" i="1"/>
  <c r="N10" i="1" s="1"/>
  <c r="M9" i="1"/>
  <c r="N9" i="1" s="1"/>
  <c r="M8" i="1"/>
  <c r="N8" i="1" s="1"/>
  <c r="M7" i="1"/>
  <c r="N7" i="1" s="1"/>
  <c r="M6" i="1"/>
  <c r="N6" i="1" s="1"/>
  <c r="G34" i="1"/>
  <c r="I14" i="1" s="1"/>
  <c r="J14" i="1" s="1"/>
  <c r="K20" i="1" l="1"/>
  <c r="K35" i="1"/>
  <c r="K9" i="1"/>
  <c r="L9" i="1" s="1"/>
  <c r="K36" i="1"/>
  <c r="K57" i="1"/>
  <c r="M34" i="1"/>
  <c r="N34" i="1" s="1"/>
  <c r="I34" i="1"/>
  <c r="J34" i="1" s="1"/>
  <c r="I36" i="1"/>
  <c r="J36" i="1" s="1"/>
  <c r="I9" i="1"/>
  <c r="J9" i="1" s="1"/>
  <c r="I19" i="1"/>
  <c r="J19" i="1" s="1"/>
  <c r="I13" i="1"/>
  <c r="J13" i="1" s="1"/>
  <c r="I20" i="1"/>
  <c r="J20" i="1" s="1"/>
  <c r="I35" i="1"/>
  <c r="J35" i="1" s="1"/>
</calcChain>
</file>

<file path=xl/sharedStrings.xml><?xml version="1.0" encoding="utf-8"?>
<sst xmlns="http://schemas.openxmlformats.org/spreadsheetml/2006/main" count="309" uniqueCount="79">
  <si>
    <t>LOCATION</t>
  </si>
  <si>
    <t>INDICATOR</t>
  </si>
  <si>
    <t>SUBJECT</t>
  </si>
  <si>
    <t>MEASURE</t>
  </si>
  <si>
    <t>TIME</t>
  </si>
  <si>
    <t>US$(000,000s)</t>
  </si>
  <si>
    <t>Flag Codes</t>
  </si>
  <si>
    <t>% of OECD</t>
  </si>
  <si>
    <t>AUS</t>
  </si>
  <si>
    <t>GDP</t>
  </si>
  <si>
    <t>TOT</t>
  </si>
  <si>
    <t>MLN_USD</t>
  </si>
  <si>
    <t>A</t>
  </si>
  <si>
    <t>E</t>
  </si>
  <si>
    <t>AUT</t>
  </si>
  <si>
    <t>BEL</t>
  </si>
  <si>
    <t>P</t>
  </si>
  <si>
    <t>CAN</t>
  </si>
  <si>
    <t>CZE</t>
  </si>
  <si>
    <t>DNK</t>
  </si>
  <si>
    <t>FIN</t>
  </si>
  <si>
    <t>FRA</t>
  </si>
  <si>
    <t>DEU</t>
  </si>
  <si>
    <t>GRC</t>
  </si>
  <si>
    <t>HUN</t>
  </si>
  <si>
    <t>ISL</t>
  </si>
  <si>
    <t>IRL</t>
  </si>
  <si>
    <t>ITA</t>
  </si>
  <si>
    <t>JPN</t>
  </si>
  <si>
    <t>KOR</t>
  </si>
  <si>
    <t>LUX</t>
  </si>
  <si>
    <t>MEX</t>
  </si>
  <si>
    <t>NLD</t>
  </si>
  <si>
    <t>NZL</t>
  </si>
  <si>
    <t>NOR</t>
  </si>
  <si>
    <t>POL</t>
  </si>
  <si>
    <t>PRT</t>
  </si>
  <si>
    <t>SVK</t>
  </si>
  <si>
    <t>ESP</t>
  </si>
  <si>
    <t>SWE</t>
  </si>
  <si>
    <t>CHE</t>
  </si>
  <si>
    <t>TUR</t>
  </si>
  <si>
    <t>GBR</t>
  </si>
  <si>
    <t>USA</t>
  </si>
  <si>
    <t>CHL</t>
  </si>
  <si>
    <t>COL</t>
  </si>
  <si>
    <t>EST</t>
  </si>
  <si>
    <t>IDN</t>
  </si>
  <si>
    <t>ISR</t>
  </si>
  <si>
    <t>SVN</t>
  </si>
  <si>
    <t>OECD</t>
  </si>
  <si>
    <t>OECDE</t>
  </si>
  <si>
    <t>LVA</t>
  </si>
  <si>
    <t>LTU</t>
  </si>
  <si>
    <t>EA19</t>
  </si>
  <si>
    <t>ARG</t>
  </si>
  <si>
    <t>CRI</t>
  </si>
  <si>
    <t>BGR</t>
  </si>
  <si>
    <t>HRV</t>
  </si>
  <si>
    <t>CYP</t>
  </si>
  <si>
    <t>MLT</t>
  </si>
  <si>
    <t>ROU</t>
  </si>
  <si>
    <t>MKD</t>
  </si>
  <si>
    <t>EU27_2020</t>
  </si>
  <si>
    <t>Enter Global Pull Amount (US$M):</t>
  </si>
  <si>
    <t>(annual amount, paid over 10 years)</t>
  </si>
  <si>
    <t xml:space="preserve">DATA: OECD GDP 2021. https://data.oecd.org/gdp/gross-domestic-product-gdp.htm </t>
  </si>
  <si>
    <t>G7</t>
  </si>
  <si>
    <t>Author: Professor Kevin Outterson, Boston University</t>
  </si>
  <si>
    <t>(i.e., enter 310 for a $3.1B fully delinked global pull incentive, paid over 10 years; or 160 for a $1.6B partially delinked global pull incentive paid over 10 years)</t>
  </si>
  <si>
    <t>G7+EU</t>
  </si>
  <si>
    <t>This row calculated, not directly from OECD</t>
  </si>
  <si>
    <t>FREQ</t>
  </si>
  <si>
    <t>% of G7+EU</t>
  </si>
  <si>
    <t>% of G7</t>
  </si>
  <si>
    <t>G7 Fair Share (US$M)</t>
  </si>
  <si>
    <t>G7+EU Fair Share (US$M)</t>
  </si>
  <si>
    <t>OECD Fair Share (US$M)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</si>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</sst>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8">
    <xf numFmtId="0" fontId="0" fillId="0" borderId="0" xfId="0"/>
    <xf numFmtId="4" fontId="0" fillId="0" borderId="0" xfId="0" applyNumberFormat="1"/>
    <xf numFmtId="164" fontId="0" fillId="0" borderId="0" xfId="0" applyNumberFormat="1"/>
    <xf numFmtId="165" fontId="0" fillId="0" borderId="0" xfId="0" applyNumberFormat="1"/>
    <xf numFmtId="165" fontId="0" fillId="33" borderId="0" xfId="0" applyNumberFormat="1" applyFill="1"/>
    <xf numFmtId="0" fontId="0" fillId="0" borderId="0" xfId="0" applyAlignment="1">
      <alignment horizontal="center"/>
    </xf>
    <xf numFmtId="1" fontId="0" fillId="33" borderId="0" xfId="0" applyNumberFormat="1" applyFill="1"/>
    <xf numFmtId="0" fontId="0" fillId="0" borderId="0" xfId="0" applyFill="1"/>
    <xf numFmtId="165" fontId="0" fillId="0" borderId="0" xfId="0" applyNumberFormat="1" applyFill="1"/>
    <xf numFmtId="0" fontId="0" fillId="34" borderId="0" xfId="0" applyFill="1"/>
    <xf numFmtId="165" fontId="0" fillId="34" borderId="0" xfId="0" applyNumberFormat="1" applyFill="1"/>
    <xf numFmtId="164" fontId="0" fillId="34" borderId="0" xfId="0" applyNumberFormat="1" applyFill="1"/>
    <xf numFmtId="164" fontId="0" fillId="0" borderId="0" xfId="0" applyNumberFormat="1" applyFill="1"/>
    <xf numFmtId="0" fontId="0" fillId="0" borderId="0" xfId="0" applyAlignment="1">
      <alignment horizontal="center" wrapText="1"/>
    </xf>
    <xf numFmtId="0" fontId="0" fillId="0" borderId="0" xfId="0" applyFill="1" applyAlignment="1">
      <alignment horizontal="center" wrapText="1"/>
    </xf>
    <xf numFmtId="165" fontId="0" fillId="33" borderId="0" xfId="0" applyNumberFormat="1" applyFill="1" applyAlignment="1">
      <alignment horizontal="center" wrapText="1"/>
    </xf>
    <xf numFmtId="164" fontId="0" fillId="0" borderId="0" xfId="0" applyNumberFormat="1" applyAlignment="1">
      <alignment horizontal="center" wrapText="1"/>
    </xf>
    <xf numFmtId="165" fontId="0" fillId="0" borderId="0" xfId="0" applyNumberFormat="1" applyFill="1" applyAlignment="1">
      <alignment horizont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99"/>
  <sheetViews>
    <sheetView tabSelected="1" topLeftCell="A5" workbookViewId="0">
      <selection activeCell="L56" sqref="L56"/>
    </sheetView>
  </sheetViews>
  <sheetFormatPr baseColWidth="10" defaultRowHeight="16" x14ac:dyDescent="0.2"/>
  <cols>
    <col min="1" max="2" width="10.1640625" customWidth="1"/>
    <col min="3" max="3" width="8.5" hidden="1" customWidth="1"/>
    <col min="5" max="5" width="6.6640625" customWidth="1"/>
    <col min="6" max="6" width="6" customWidth="1"/>
    <col min="7" max="7" width="16.6640625" customWidth="1"/>
    <col min="8" max="8" width="0" hidden="1" customWidth="1"/>
    <col min="9" max="9" width="7.6640625" style="7" customWidth="1"/>
    <col min="10" max="10" width="7.6640625" style="4" customWidth="1"/>
    <col min="11" max="11" width="7.1640625" style="8" customWidth="1"/>
    <col min="12" max="12" width="7.6640625" style="4" customWidth="1"/>
    <col min="13" max="13" width="8.5" style="2" customWidth="1"/>
    <col min="14" max="14" width="8.33203125" style="3" customWidth="1"/>
  </cols>
  <sheetData>
    <row r="1" spans="1:23" s="5" customFormat="1" x14ac:dyDescent="0.2">
      <c r="A1" t="s">
        <v>64</v>
      </c>
      <c r="B1"/>
      <c r="C1"/>
      <c r="D1"/>
      <c r="E1" s="6">
        <v>310</v>
      </c>
      <c r="F1"/>
      <c r="G1" t="s">
        <v>65</v>
      </c>
      <c r="H1"/>
      <c r="I1" s="7"/>
      <c r="J1" s="8"/>
      <c r="K1" s="8"/>
      <c r="L1" s="8"/>
      <c r="N1" s="3"/>
    </row>
    <row r="2" spans="1:23" x14ac:dyDescent="0.2">
      <c r="G2" t="s">
        <v>69</v>
      </c>
      <c r="J2" s="8"/>
      <c r="L2" s="8"/>
    </row>
    <row r="3" spans="1:23" x14ac:dyDescent="0.2">
      <c r="J3" s="8"/>
      <c r="L3" s="8"/>
    </row>
    <row r="4" spans="1:23" x14ac:dyDescent="0.2">
      <c r="A4" s="9"/>
      <c r="B4" s="9"/>
      <c r="C4" s="9"/>
      <c r="D4" s="9"/>
      <c r="E4" s="9"/>
      <c r="F4" s="9"/>
      <c r="G4" s="9"/>
      <c r="H4" s="9"/>
      <c r="I4" s="9"/>
      <c r="J4" s="10"/>
      <c r="K4" s="10"/>
      <c r="L4" s="10"/>
      <c r="M4" s="11"/>
      <c r="N4" s="10"/>
      <c r="O4" s="9"/>
      <c r="P4" s="9"/>
      <c r="Q4" s="9"/>
      <c r="R4" s="9"/>
      <c r="S4" s="9"/>
      <c r="T4" s="9"/>
      <c r="U4" s="9"/>
      <c r="V4" s="9"/>
      <c r="W4" s="9"/>
    </row>
    <row r="5" spans="1:23" ht="68" x14ac:dyDescent="0.2">
      <c r="A5" s="13" t="s">
        <v>0</v>
      </c>
      <c r="B5" s="13" t="s">
        <v>1</v>
      </c>
      <c r="C5" s="13" t="s">
        <v>2</v>
      </c>
      <c r="D5" s="13" t="s">
        <v>3</v>
      </c>
      <c r="E5" s="13" t="s">
        <v>72</v>
      </c>
      <c r="F5" s="13" t="s">
        <v>4</v>
      </c>
      <c r="G5" s="13" t="s">
        <v>5</v>
      </c>
      <c r="H5" s="13" t="s">
        <v>6</v>
      </c>
      <c r="I5" s="14" t="s">
        <v>74</v>
      </c>
      <c r="J5" s="15" t="s">
        <v>75</v>
      </c>
      <c r="K5" s="17" t="s">
        <v>73</v>
      </c>
      <c r="L5" s="15" t="s">
        <v>76</v>
      </c>
      <c r="M5" s="16" t="s">
        <v>7</v>
      </c>
      <c r="N5" s="15" t="s">
        <v>77</v>
      </c>
    </row>
    <row r="6" spans="1:23" x14ac:dyDescent="0.2">
      <c r="A6" t="s">
        <v>8</v>
      </c>
      <c r="B6" t="s">
        <v>9</v>
      </c>
      <c r="C6" t="s">
        <v>10</v>
      </c>
      <c r="D6" t="s">
        <v>11</v>
      </c>
      <c r="E6" t="s">
        <v>12</v>
      </c>
      <c r="F6">
        <v>2021</v>
      </c>
      <c r="G6" s="1">
        <v>1586289</v>
      </c>
      <c r="H6" t="s">
        <v>13</v>
      </c>
      <c r="I6" s="12"/>
      <c r="K6" s="12"/>
      <c r="M6" s="2">
        <f>+G6/$G$43</f>
        <v>2.3714681766419787E-2</v>
      </c>
      <c r="N6" s="4">
        <f t="shared" ref="N6:N37" si="0">+M6*$E$1</f>
        <v>7.3515513475901342</v>
      </c>
    </row>
    <row r="7" spans="1:23" x14ac:dyDescent="0.2">
      <c r="A7" t="s">
        <v>14</v>
      </c>
      <c r="B7" t="s">
        <v>9</v>
      </c>
      <c r="C7" t="s">
        <v>10</v>
      </c>
      <c r="D7" t="s">
        <v>11</v>
      </c>
      <c r="E7" t="s">
        <v>12</v>
      </c>
      <c r="F7">
        <v>2021</v>
      </c>
      <c r="G7" s="1">
        <v>522437.52</v>
      </c>
      <c r="I7" s="12"/>
      <c r="K7" s="12"/>
      <c r="M7" s="2">
        <f t="shared" ref="M7:M56" si="1">+G7/$G$43</f>
        <v>7.8103293470720486E-3</v>
      </c>
      <c r="N7" s="4">
        <f t="shared" si="0"/>
        <v>2.4212020975923352</v>
      </c>
    </row>
    <row r="8" spans="1:23" x14ac:dyDescent="0.2">
      <c r="A8" t="s">
        <v>15</v>
      </c>
      <c r="B8" t="s">
        <v>9</v>
      </c>
      <c r="C8" t="s">
        <v>10</v>
      </c>
      <c r="D8" t="s">
        <v>11</v>
      </c>
      <c r="E8" t="s">
        <v>12</v>
      </c>
      <c r="F8">
        <v>2021</v>
      </c>
      <c r="G8" s="1">
        <v>682884.41</v>
      </c>
      <c r="H8" t="s">
        <v>16</v>
      </c>
      <c r="I8" s="12"/>
      <c r="K8" s="12"/>
      <c r="M8" s="2">
        <f t="shared" si="1"/>
        <v>1.0208976085946089E-2</v>
      </c>
      <c r="N8" s="4">
        <f t="shared" si="0"/>
        <v>3.1647825866432875</v>
      </c>
    </row>
    <row r="9" spans="1:23" x14ac:dyDescent="0.2">
      <c r="A9" t="s">
        <v>17</v>
      </c>
      <c r="B9" t="s">
        <v>9</v>
      </c>
      <c r="C9" t="s">
        <v>10</v>
      </c>
      <c r="D9" t="s">
        <v>11</v>
      </c>
      <c r="E9" t="s">
        <v>12</v>
      </c>
      <c r="F9">
        <v>2021</v>
      </c>
      <c r="G9" s="1">
        <v>1989623.61</v>
      </c>
      <c r="I9" s="12">
        <f>+G9/$G$34</f>
        <v>4.4506912499377757E-2</v>
      </c>
      <c r="J9" s="4">
        <f>+I9*$E$1</f>
        <v>13.797142874807104</v>
      </c>
      <c r="K9" s="12">
        <f>+G9/$G$57</f>
        <v>3.5903859475052993E-2</v>
      </c>
      <c r="L9" s="4">
        <f>+K9*$E$1</f>
        <v>11.130196437266427</v>
      </c>
      <c r="M9" s="2">
        <f t="shared" si="1"/>
        <v>2.9744448045788199E-2</v>
      </c>
      <c r="N9" s="4">
        <f t="shared" si="0"/>
        <v>9.2207788941943409</v>
      </c>
    </row>
    <row r="10" spans="1:23" x14ac:dyDescent="0.2">
      <c r="A10" t="s">
        <v>18</v>
      </c>
      <c r="B10" t="s">
        <v>9</v>
      </c>
      <c r="C10" t="s">
        <v>10</v>
      </c>
      <c r="D10" t="s">
        <v>11</v>
      </c>
      <c r="E10" t="s">
        <v>12</v>
      </c>
      <c r="F10">
        <v>2021</v>
      </c>
      <c r="G10" s="1">
        <v>472799.09</v>
      </c>
      <c r="I10" s="12"/>
      <c r="K10" s="12"/>
      <c r="M10" s="2">
        <f t="shared" si="1"/>
        <v>7.0682454198464899E-3</v>
      </c>
      <c r="N10" s="4">
        <f t="shared" si="0"/>
        <v>2.1911560801524117</v>
      </c>
    </row>
    <row r="11" spans="1:23" x14ac:dyDescent="0.2">
      <c r="A11" t="s">
        <v>19</v>
      </c>
      <c r="B11" t="s">
        <v>9</v>
      </c>
      <c r="C11" t="s">
        <v>10</v>
      </c>
      <c r="D11" t="s">
        <v>11</v>
      </c>
      <c r="E11" t="s">
        <v>12</v>
      </c>
      <c r="F11">
        <v>2021</v>
      </c>
      <c r="G11" s="1">
        <v>379788.1</v>
      </c>
      <c r="I11" s="12"/>
      <c r="K11" s="12"/>
      <c r="M11" s="2">
        <f t="shared" si="1"/>
        <v>5.6777509836941527E-3</v>
      </c>
      <c r="N11" s="4">
        <f t="shared" si="0"/>
        <v>1.7601028049451872</v>
      </c>
    </row>
    <row r="12" spans="1:23" x14ac:dyDescent="0.2">
      <c r="A12" t="s">
        <v>20</v>
      </c>
      <c r="B12" t="s">
        <v>9</v>
      </c>
      <c r="C12" t="s">
        <v>10</v>
      </c>
      <c r="D12" t="s">
        <v>11</v>
      </c>
      <c r="E12" t="s">
        <v>12</v>
      </c>
      <c r="F12">
        <v>2021</v>
      </c>
      <c r="G12" s="1">
        <v>303018.71999999997</v>
      </c>
      <c r="I12" s="12"/>
      <c r="K12" s="12"/>
      <c r="M12" s="2">
        <f t="shared" si="1"/>
        <v>4.5300651483228226E-3</v>
      </c>
      <c r="N12" s="4">
        <f t="shared" si="0"/>
        <v>1.4043201959800751</v>
      </c>
    </row>
    <row r="13" spans="1:23" x14ac:dyDescent="0.2">
      <c r="A13" t="s">
        <v>21</v>
      </c>
      <c r="B13" t="s">
        <v>9</v>
      </c>
      <c r="C13" t="s">
        <v>10</v>
      </c>
      <c r="D13" t="s">
        <v>11</v>
      </c>
      <c r="E13" t="s">
        <v>12</v>
      </c>
      <c r="F13">
        <v>2021</v>
      </c>
      <c r="G13" s="1">
        <v>3447940.36</v>
      </c>
      <c r="I13" s="12">
        <f>+G13/$G$34</f>
        <v>7.7128748942415809E-2</v>
      </c>
      <c r="J13" s="4">
        <f>+I13*$E$1</f>
        <v>23.9099121721489</v>
      </c>
      <c r="K13" s="12" t="s">
        <v>78</v>
      </c>
      <c r="L13" s="4" t="s">
        <v>78</v>
      </c>
      <c r="M13" s="2">
        <f t="shared" si="1"/>
        <v>5.1545972005728385E-2</v>
      </c>
      <c r="N13" s="4">
        <f t="shared" si="0"/>
        <v>15.9792513217758</v>
      </c>
    </row>
    <row r="14" spans="1:23" x14ac:dyDescent="0.2">
      <c r="A14" t="s">
        <v>22</v>
      </c>
      <c r="B14" t="s">
        <v>9</v>
      </c>
      <c r="C14" t="s">
        <v>10</v>
      </c>
      <c r="D14" t="s">
        <v>11</v>
      </c>
      <c r="E14" t="s">
        <v>12</v>
      </c>
      <c r="F14">
        <v>2021</v>
      </c>
      <c r="G14" s="1">
        <v>4815481.57</v>
      </c>
      <c r="H14" t="s">
        <v>16</v>
      </c>
      <c r="I14" s="12">
        <f>+G14/$G$34</f>
        <v>0.10771998070446913</v>
      </c>
      <c r="J14" s="4">
        <f>+I14*$E$1</f>
        <v>33.393194018385429</v>
      </c>
      <c r="K14" s="12" t="s">
        <v>78</v>
      </c>
      <c r="L14" s="4" t="s">
        <v>78</v>
      </c>
      <c r="M14" s="2">
        <f t="shared" si="1"/>
        <v>7.1990421029591412E-2</v>
      </c>
      <c r="N14" s="4">
        <f t="shared" si="0"/>
        <v>22.317030519173336</v>
      </c>
    </row>
    <row r="15" spans="1:23" x14ac:dyDescent="0.2">
      <c r="A15" t="s">
        <v>23</v>
      </c>
      <c r="B15" t="s">
        <v>9</v>
      </c>
      <c r="C15" t="s">
        <v>10</v>
      </c>
      <c r="D15" t="s">
        <v>11</v>
      </c>
      <c r="E15" t="s">
        <v>12</v>
      </c>
      <c r="F15">
        <v>2021</v>
      </c>
      <c r="G15" s="1">
        <v>333749.34999999998</v>
      </c>
      <c r="H15" t="s">
        <v>16</v>
      </c>
      <c r="I15" s="12"/>
      <c r="K15" s="12"/>
      <c r="M15" s="2">
        <f t="shared" si="1"/>
        <v>4.9894815036853023E-3</v>
      </c>
      <c r="N15" s="4">
        <f t="shared" si="0"/>
        <v>1.5467392661424437</v>
      </c>
    </row>
    <row r="16" spans="1:23" x14ac:dyDescent="0.2">
      <c r="A16" t="s">
        <v>24</v>
      </c>
      <c r="B16" t="s">
        <v>9</v>
      </c>
      <c r="C16" t="s">
        <v>10</v>
      </c>
      <c r="D16" t="s">
        <v>11</v>
      </c>
      <c r="E16" t="s">
        <v>12</v>
      </c>
      <c r="F16">
        <v>2021</v>
      </c>
      <c r="G16" s="1">
        <v>356862.74</v>
      </c>
      <c r="H16" t="s">
        <v>16</v>
      </c>
      <c r="I16" s="12"/>
      <c r="K16" s="12"/>
      <c r="M16" s="2">
        <f t="shared" si="1"/>
        <v>5.3350217478609543E-3</v>
      </c>
      <c r="N16" s="4">
        <f t="shared" si="0"/>
        <v>1.6538567418368959</v>
      </c>
    </row>
    <row r="17" spans="1:14" x14ac:dyDescent="0.2">
      <c r="A17" t="s">
        <v>25</v>
      </c>
      <c r="B17" t="s">
        <v>9</v>
      </c>
      <c r="C17" t="s">
        <v>10</v>
      </c>
      <c r="D17" t="s">
        <v>11</v>
      </c>
      <c r="E17" t="s">
        <v>12</v>
      </c>
      <c r="F17">
        <v>2021</v>
      </c>
      <c r="G17" s="1">
        <v>21461.47</v>
      </c>
      <c r="I17" s="12"/>
      <c r="K17" s="12"/>
      <c r="M17" s="2">
        <f t="shared" si="1"/>
        <v>3.2084439297603732E-4</v>
      </c>
      <c r="N17" s="4">
        <f t="shared" si="0"/>
        <v>9.9461761822571576E-2</v>
      </c>
    </row>
    <row r="18" spans="1:14" x14ac:dyDescent="0.2">
      <c r="A18" t="s">
        <v>26</v>
      </c>
      <c r="B18" t="s">
        <v>9</v>
      </c>
      <c r="C18" t="s">
        <v>10</v>
      </c>
      <c r="D18" t="s">
        <v>11</v>
      </c>
      <c r="E18" t="s">
        <v>12</v>
      </c>
      <c r="F18">
        <v>2021</v>
      </c>
      <c r="G18" s="1">
        <v>541321.4</v>
      </c>
      <c r="I18" s="12"/>
      <c r="K18" s="12"/>
      <c r="M18" s="2">
        <f t="shared" si="1"/>
        <v>8.0926393200437194E-3</v>
      </c>
      <c r="N18" s="4">
        <f t="shared" si="0"/>
        <v>2.5087181892135528</v>
      </c>
    </row>
    <row r="19" spans="1:14" x14ac:dyDescent="0.2">
      <c r="A19" t="s">
        <v>27</v>
      </c>
      <c r="B19" t="s">
        <v>9</v>
      </c>
      <c r="C19" t="s">
        <v>10</v>
      </c>
      <c r="D19" t="s">
        <v>11</v>
      </c>
      <c r="E19" t="s">
        <v>12</v>
      </c>
      <c r="F19">
        <v>2021</v>
      </c>
      <c r="G19" s="1">
        <v>2713266.98</v>
      </c>
      <c r="I19" s="12">
        <f>+G19/$G$34</f>
        <v>6.0694462741277447E-2</v>
      </c>
      <c r="J19" s="4">
        <f>+I19*$E$1</f>
        <v>18.815283449796009</v>
      </c>
      <c r="K19" s="12" t="s">
        <v>78</v>
      </c>
      <c r="L19" s="4" t="s">
        <v>78</v>
      </c>
      <c r="M19" s="2">
        <f t="shared" si="1"/>
        <v>4.0562761878847345E-2</v>
      </c>
      <c r="N19" s="4">
        <f t="shared" si="0"/>
        <v>12.574456182442677</v>
      </c>
    </row>
    <row r="20" spans="1:14" x14ac:dyDescent="0.2">
      <c r="A20" t="s">
        <v>28</v>
      </c>
      <c r="B20" t="s">
        <v>9</v>
      </c>
      <c r="C20" t="s">
        <v>10</v>
      </c>
      <c r="D20" t="s">
        <v>11</v>
      </c>
      <c r="E20" t="s">
        <v>12</v>
      </c>
      <c r="F20">
        <v>2021</v>
      </c>
      <c r="G20" s="1">
        <v>5396818.54</v>
      </c>
      <c r="H20" t="s">
        <v>13</v>
      </c>
      <c r="I20" s="12">
        <f>+G20/$G$34</f>
        <v>0.12072420598929241</v>
      </c>
      <c r="J20" s="4">
        <f>+I20*$E$1</f>
        <v>37.424503856680651</v>
      </c>
      <c r="K20" s="12">
        <f t="shared" ref="K19:K20" si="2">+G20/$G$57</f>
        <v>9.7388578170582052E-2</v>
      </c>
      <c r="L20" s="4">
        <f t="shared" ref="L19:L20" si="3">+K20*$E$1</f>
        <v>30.190459232880436</v>
      </c>
      <c r="M20" s="2">
        <f t="shared" si="1"/>
        <v>8.0681284575013917E-2</v>
      </c>
      <c r="N20" s="4">
        <f t="shared" si="0"/>
        <v>25.011198218254314</v>
      </c>
    </row>
    <row r="21" spans="1:14" x14ac:dyDescent="0.2">
      <c r="A21" t="s">
        <v>29</v>
      </c>
      <c r="B21" t="s">
        <v>9</v>
      </c>
      <c r="C21" t="s">
        <v>10</v>
      </c>
      <c r="D21" t="s">
        <v>11</v>
      </c>
      <c r="E21" t="s">
        <v>12</v>
      </c>
      <c r="F21">
        <v>2021</v>
      </c>
      <c r="G21" s="1">
        <v>2427790.54</v>
      </c>
      <c r="H21" t="s">
        <v>13</v>
      </c>
      <c r="I21" s="12"/>
      <c r="K21" s="12"/>
      <c r="M21" s="2">
        <f t="shared" si="1"/>
        <v>3.6294950070021571E-2</v>
      </c>
      <c r="N21" s="4">
        <f t="shared" si="0"/>
        <v>11.251434521706686</v>
      </c>
    </row>
    <row r="22" spans="1:14" x14ac:dyDescent="0.2">
      <c r="A22" t="s">
        <v>30</v>
      </c>
      <c r="B22" t="s">
        <v>9</v>
      </c>
      <c r="C22" t="s">
        <v>10</v>
      </c>
      <c r="D22" t="s">
        <v>11</v>
      </c>
      <c r="E22" t="s">
        <v>12</v>
      </c>
      <c r="F22">
        <v>2021</v>
      </c>
      <c r="G22" s="1">
        <v>86117.15</v>
      </c>
      <c r="I22" s="12"/>
      <c r="K22" s="12"/>
      <c r="M22" s="2">
        <f t="shared" si="1"/>
        <v>1.2874330004690429E-3</v>
      </c>
      <c r="N22" s="4">
        <f t="shared" si="0"/>
        <v>0.3991042301454033</v>
      </c>
    </row>
    <row r="23" spans="1:14" x14ac:dyDescent="0.2">
      <c r="A23" t="s">
        <v>31</v>
      </c>
      <c r="B23" t="s">
        <v>9</v>
      </c>
      <c r="C23" t="s">
        <v>10</v>
      </c>
      <c r="D23" t="s">
        <v>11</v>
      </c>
      <c r="E23" t="s">
        <v>12</v>
      </c>
      <c r="F23">
        <v>2021</v>
      </c>
      <c r="G23" s="1">
        <v>2609993.1</v>
      </c>
      <c r="H23" t="s">
        <v>13</v>
      </c>
      <c r="I23" s="12"/>
      <c r="K23" s="12"/>
      <c r="M23" s="2">
        <f t="shared" si="1"/>
        <v>3.9018839429039387E-2</v>
      </c>
      <c r="N23" s="4">
        <f t="shared" si="0"/>
        <v>12.09584022300221</v>
      </c>
    </row>
    <row r="24" spans="1:14" x14ac:dyDescent="0.2">
      <c r="A24" t="s">
        <v>32</v>
      </c>
      <c r="B24" t="s">
        <v>9</v>
      </c>
      <c r="C24" t="s">
        <v>10</v>
      </c>
      <c r="D24" t="s">
        <v>11</v>
      </c>
      <c r="E24" t="s">
        <v>12</v>
      </c>
      <c r="F24">
        <v>2021</v>
      </c>
      <c r="G24" s="1">
        <v>1112382.6499999999</v>
      </c>
      <c r="H24" t="s">
        <v>16</v>
      </c>
      <c r="I24" s="12"/>
      <c r="K24" s="12"/>
      <c r="M24" s="2">
        <f t="shared" si="1"/>
        <v>1.6629883046050703E-2</v>
      </c>
      <c r="N24" s="4">
        <f t="shared" si="0"/>
        <v>5.1552637442757181</v>
      </c>
    </row>
    <row r="25" spans="1:14" x14ac:dyDescent="0.2">
      <c r="A25" t="s">
        <v>33</v>
      </c>
      <c r="B25" t="s">
        <v>9</v>
      </c>
      <c r="C25" t="s">
        <v>10</v>
      </c>
      <c r="D25" t="s">
        <v>11</v>
      </c>
      <c r="E25" t="s">
        <v>12</v>
      </c>
      <c r="F25">
        <v>2021</v>
      </c>
      <c r="G25" s="1">
        <v>237788.55</v>
      </c>
      <c r="H25" t="s">
        <v>13</v>
      </c>
      <c r="I25" s="12"/>
      <c r="K25" s="12"/>
      <c r="M25" s="2">
        <f t="shared" si="1"/>
        <v>3.5548880380235882E-3</v>
      </c>
      <c r="N25" s="4">
        <f t="shared" si="0"/>
        <v>1.1020152917873123</v>
      </c>
    </row>
    <row r="26" spans="1:14" x14ac:dyDescent="0.2">
      <c r="A26" t="s">
        <v>34</v>
      </c>
      <c r="B26" t="s">
        <v>9</v>
      </c>
      <c r="C26" t="s">
        <v>10</v>
      </c>
      <c r="D26" t="s">
        <v>11</v>
      </c>
      <c r="E26" t="s">
        <v>12</v>
      </c>
      <c r="F26">
        <v>2021</v>
      </c>
      <c r="G26" s="1">
        <v>428112.81</v>
      </c>
      <c r="I26" s="12"/>
      <c r="K26" s="12"/>
      <c r="M26" s="2">
        <f t="shared" si="1"/>
        <v>6.4001950774907586E-3</v>
      </c>
      <c r="N26" s="4">
        <f t="shared" si="0"/>
        <v>1.9840604740221353</v>
      </c>
    </row>
    <row r="27" spans="1:14" x14ac:dyDescent="0.2">
      <c r="A27" t="s">
        <v>35</v>
      </c>
      <c r="B27" t="s">
        <v>9</v>
      </c>
      <c r="C27" t="s">
        <v>10</v>
      </c>
      <c r="D27" t="s">
        <v>11</v>
      </c>
      <c r="E27" t="s">
        <v>12</v>
      </c>
      <c r="F27">
        <v>2021</v>
      </c>
      <c r="G27" s="1">
        <v>1427268.81</v>
      </c>
      <c r="I27" s="12"/>
      <c r="K27" s="12"/>
      <c r="M27" s="2">
        <f t="shared" si="1"/>
        <v>2.1337363887845573E-2</v>
      </c>
      <c r="N27" s="4">
        <f t="shared" si="0"/>
        <v>6.6145828052321276</v>
      </c>
    </row>
    <row r="28" spans="1:14" x14ac:dyDescent="0.2">
      <c r="A28" t="s">
        <v>36</v>
      </c>
      <c r="B28" t="s">
        <v>9</v>
      </c>
      <c r="C28" t="s">
        <v>10</v>
      </c>
      <c r="D28" t="s">
        <v>11</v>
      </c>
      <c r="E28" t="s">
        <v>12</v>
      </c>
      <c r="F28">
        <v>2021</v>
      </c>
      <c r="G28" s="1">
        <v>369631.42</v>
      </c>
      <c r="H28" t="s">
        <v>16</v>
      </c>
      <c r="I28" s="12"/>
      <c r="K28" s="12"/>
      <c r="M28" s="2">
        <f t="shared" si="1"/>
        <v>5.525910786855266E-3</v>
      </c>
      <c r="N28" s="4">
        <f t="shared" si="0"/>
        <v>1.7130323439251325</v>
      </c>
    </row>
    <row r="29" spans="1:14" x14ac:dyDescent="0.2">
      <c r="A29" t="s">
        <v>37</v>
      </c>
      <c r="B29" t="s">
        <v>9</v>
      </c>
      <c r="C29" t="s">
        <v>10</v>
      </c>
      <c r="D29" t="s">
        <v>11</v>
      </c>
      <c r="E29" t="s">
        <v>12</v>
      </c>
      <c r="F29">
        <v>2021</v>
      </c>
      <c r="G29" s="1">
        <v>179815.23</v>
      </c>
      <c r="I29" s="12"/>
      <c r="K29" s="12"/>
      <c r="M29" s="2">
        <f t="shared" si="1"/>
        <v>2.6881992853796379E-3</v>
      </c>
      <c r="N29" s="4">
        <f t="shared" si="0"/>
        <v>0.83334177846768775</v>
      </c>
    </row>
    <row r="30" spans="1:14" x14ac:dyDescent="0.2">
      <c r="A30" t="s">
        <v>38</v>
      </c>
      <c r="B30" t="s">
        <v>9</v>
      </c>
      <c r="C30" t="s">
        <v>10</v>
      </c>
      <c r="D30" t="s">
        <v>11</v>
      </c>
      <c r="E30" t="s">
        <v>12</v>
      </c>
      <c r="F30">
        <v>2021</v>
      </c>
      <c r="G30" s="1">
        <v>1929759.66</v>
      </c>
      <c r="H30" t="s">
        <v>16</v>
      </c>
      <c r="I30" s="12"/>
      <c r="K30" s="12"/>
      <c r="M30" s="2">
        <f t="shared" si="1"/>
        <v>2.88494947784259E-2</v>
      </c>
      <c r="N30" s="4">
        <f t="shared" si="0"/>
        <v>8.9433433813120295</v>
      </c>
    </row>
    <row r="31" spans="1:14" x14ac:dyDescent="0.2">
      <c r="A31" t="s">
        <v>39</v>
      </c>
      <c r="B31" t="s">
        <v>9</v>
      </c>
      <c r="C31" t="s">
        <v>10</v>
      </c>
      <c r="D31" t="s">
        <v>11</v>
      </c>
      <c r="E31" t="s">
        <v>12</v>
      </c>
      <c r="F31">
        <v>2021</v>
      </c>
      <c r="G31" s="1">
        <v>626614.31999999995</v>
      </c>
      <c r="I31" s="12"/>
      <c r="K31" s="12"/>
      <c r="M31" s="2">
        <f t="shared" si="1"/>
        <v>9.3677502580434783E-3</v>
      </c>
      <c r="N31" s="4">
        <f t="shared" si="0"/>
        <v>2.9040025799934783</v>
      </c>
    </row>
    <row r="32" spans="1:14" x14ac:dyDescent="0.2">
      <c r="A32" t="s">
        <v>40</v>
      </c>
      <c r="B32" t="s">
        <v>9</v>
      </c>
      <c r="C32" t="s">
        <v>10</v>
      </c>
      <c r="D32" t="s">
        <v>11</v>
      </c>
      <c r="E32" t="s">
        <v>12</v>
      </c>
      <c r="F32">
        <v>2021</v>
      </c>
      <c r="G32" s="1">
        <v>672543.59</v>
      </c>
      <c r="I32" s="12"/>
      <c r="K32" s="12"/>
      <c r="M32" s="2">
        <f t="shared" si="1"/>
        <v>1.0054383035433961E-2</v>
      </c>
      <c r="N32" s="4">
        <f t="shared" si="0"/>
        <v>3.1168587409845281</v>
      </c>
    </row>
    <row r="33" spans="1:14" x14ac:dyDescent="0.2">
      <c r="A33" t="s">
        <v>41</v>
      </c>
      <c r="B33" t="s">
        <v>9</v>
      </c>
      <c r="C33" t="s">
        <v>10</v>
      </c>
      <c r="D33" t="s">
        <v>11</v>
      </c>
      <c r="E33" t="s">
        <v>12</v>
      </c>
      <c r="F33">
        <v>2021</v>
      </c>
      <c r="G33" s="1">
        <v>2591454.9</v>
      </c>
      <c r="H33" t="s">
        <v>16</v>
      </c>
      <c r="I33" s="12"/>
      <c r="K33" s="12"/>
      <c r="M33" s="2">
        <f t="shared" si="1"/>
        <v>3.8741697298240868E-2</v>
      </c>
      <c r="N33" s="4">
        <f t="shared" si="0"/>
        <v>12.009926162454668</v>
      </c>
    </row>
    <row r="34" spans="1:14" x14ac:dyDescent="0.2">
      <c r="A34" t="s">
        <v>67</v>
      </c>
      <c r="B34" t="s">
        <v>9</v>
      </c>
      <c r="C34" t="s">
        <v>10</v>
      </c>
      <c r="D34" t="s">
        <v>11</v>
      </c>
      <c r="E34" t="s">
        <v>12</v>
      </c>
      <c r="F34">
        <v>2021</v>
      </c>
      <c r="G34" s="1">
        <f>G9+G13+G14+G19+G20+G35+G36</f>
        <v>44703698.780000001</v>
      </c>
      <c r="I34" s="12">
        <f>G34/G34</f>
        <v>1</v>
      </c>
      <c r="J34" s="4">
        <f>+I34*$E$1</f>
        <v>310</v>
      </c>
      <c r="K34" s="12"/>
      <c r="M34" s="2">
        <f t="shared" si="1"/>
        <v>0.66831074939660329</v>
      </c>
      <c r="N34" s="4">
        <f t="shared" si="0"/>
        <v>207.17633231294701</v>
      </c>
    </row>
    <row r="35" spans="1:14" x14ac:dyDescent="0.2">
      <c r="A35" t="s">
        <v>42</v>
      </c>
      <c r="B35" t="s">
        <v>9</v>
      </c>
      <c r="C35" t="s">
        <v>10</v>
      </c>
      <c r="D35" t="s">
        <v>11</v>
      </c>
      <c r="E35" t="s">
        <v>12</v>
      </c>
      <c r="F35">
        <v>2021</v>
      </c>
      <c r="G35" s="1">
        <v>3344467.72</v>
      </c>
      <c r="I35" s="12">
        <f>+G35/$G$34</f>
        <v>7.4814116309684028E-2</v>
      </c>
      <c r="J35" s="4">
        <f>+I35*$E$1</f>
        <v>23.19237605600205</v>
      </c>
      <c r="K35" s="12">
        <f t="shared" ref="K35:K36" si="4">+G35/$G$57</f>
        <v>6.0352771466021603E-2</v>
      </c>
      <c r="L35" s="4">
        <f t="shared" ref="L35:L36" si="5">+K35*$E$1</f>
        <v>18.709359154466696</v>
      </c>
      <c r="M35" s="2">
        <f t="shared" si="1"/>
        <v>4.9999078136369578E-2</v>
      </c>
      <c r="N35" s="4">
        <f t="shared" si="0"/>
        <v>15.499714222274569</v>
      </c>
    </row>
    <row r="36" spans="1:14" x14ac:dyDescent="0.2">
      <c r="A36" t="s">
        <v>43</v>
      </c>
      <c r="B36" t="s">
        <v>9</v>
      </c>
      <c r="C36" t="s">
        <v>10</v>
      </c>
      <c r="D36" t="s">
        <v>11</v>
      </c>
      <c r="E36" t="s">
        <v>12</v>
      </c>
      <c r="F36">
        <v>2021</v>
      </c>
      <c r="G36" s="1">
        <v>22996100</v>
      </c>
      <c r="H36" t="s">
        <v>13</v>
      </c>
      <c r="I36" s="12">
        <f>+G36/$G$34</f>
        <v>0.51441157281348338</v>
      </c>
      <c r="J36" s="4">
        <f>+I36*$E$1</f>
        <v>159.46758757217984</v>
      </c>
      <c r="K36" s="12">
        <f t="shared" si="4"/>
        <v>0.41497735487480775</v>
      </c>
      <c r="L36" s="4">
        <f t="shared" si="5"/>
        <v>128.64298001119039</v>
      </c>
      <c r="M36" s="2">
        <f t="shared" si="1"/>
        <v>0.34378678372526444</v>
      </c>
      <c r="N36" s="4">
        <f t="shared" si="0"/>
        <v>106.57390295483198</v>
      </c>
    </row>
    <row r="37" spans="1:14" x14ac:dyDescent="0.2">
      <c r="A37" t="s">
        <v>44</v>
      </c>
      <c r="B37" t="s">
        <v>9</v>
      </c>
      <c r="C37" t="s">
        <v>10</v>
      </c>
      <c r="D37" t="s">
        <v>11</v>
      </c>
      <c r="E37" t="s">
        <v>12</v>
      </c>
      <c r="F37">
        <v>2021</v>
      </c>
      <c r="G37" s="1">
        <v>559157.71</v>
      </c>
      <c r="I37" s="12"/>
      <c r="K37" s="12"/>
      <c r="M37" s="2">
        <f t="shared" si="1"/>
        <v>8.3592883452448079E-3</v>
      </c>
      <c r="N37" s="4">
        <f t="shared" si="0"/>
        <v>2.5913793870258903</v>
      </c>
    </row>
    <row r="38" spans="1:14" x14ac:dyDescent="0.2">
      <c r="A38" t="s">
        <v>45</v>
      </c>
      <c r="B38" t="s">
        <v>9</v>
      </c>
      <c r="C38" t="s">
        <v>10</v>
      </c>
      <c r="D38" t="s">
        <v>11</v>
      </c>
      <c r="E38" t="s">
        <v>12</v>
      </c>
      <c r="F38">
        <v>2021</v>
      </c>
      <c r="G38" s="1">
        <v>866075.72</v>
      </c>
      <c r="H38" t="s">
        <v>13</v>
      </c>
      <c r="I38" s="12"/>
      <c r="K38" s="12"/>
      <c r="M38" s="2">
        <f t="shared" si="1"/>
        <v>1.2947647046296664E-2</v>
      </c>
      <c r="N38" s="4">
        <f t="shared" ref="N38:N56" si="6">+M38*$E$1</f>
        <v>4.013770584351966</v>
      </c>
    </row>
    <row r="39" spans="1:14" x14ac:dyDescent="0.2">
      <c r="A39" t="s">
        <v>46</v>
      </c>
      <c r="B39" t="s">
        <v>9</v>
      </c>
      <c r="C39" t="s">
        <v>10</v>
      </c>
      <c r="D39" t="s">
        <v>11</v>
      </c>
      <c r="E39" t="s">
        <v>12</v>
      </c>
      <c r="F39">
        <v>2021</v>
      </c>
      <c r="G39" s="1">
        <v>56083.29</v>
      </c>
      <c r="I39" s="12"/>
      <c r="K39" s="12"/>
      <c r="M39" s="2">
        <f t="shared" si="1"/>
        <v>8.3843320779746508E-4</v>
      </c>
      <c r="N39" s="4">
        <f t="shared" si="6"/>
        <v>0.2599142944172142</v>
      </c>
    </row>
    <row r="40" spans="1:14" x14ac:dyDescent="0.2">
      <c r="A40" t="s">
        <v>47</v>
      </c>
      <c r="B40" t="s">
        <v>9</v>
      </c>
      <c r="C40" t="s">
        <v>10</v>
      </c>
      <c r="D40" t="s">
        <v>11</v>
      </c>
      <c r="E40" t="s">
        <v>12</v>
      </c>
      <c r="F40">
        <v>2021</v>
      </c>
      <c r="G40" s="1">
        <v>3566265.11</v>
      </c>
      <c r="H40" t="s">
        <v>16</v>
      </c>
      <c r="I40" s="12"/>
      <c r="K40" s="12"/>
      <c r="M40" s="2">
        <f t="shared" si="1"/>
        <v>5.3314901747623572E-2</v>
      </c>
      <c r="N40" s="4">
        <f t="shared" si="6"/>
        <v>16.527619541763308</v>
      </c>
    </row>
    <row r="41" spans="1:14" x14ac:dyDescent="0.2">
      <c r="A41" t="s">
        <v>48</v>
      </c>
      <c r="B41" t="s">
        <v>9</v>
      </c>
      <c r="C41" t="s">
        <v>10</v>
      </c>
      <c r="D41" t="s">
        <v>11</v>
      </c>
      <c r="E41" t="s">
        <v>12</v>
      </c>
      <c r="F41">
        <v>2021</v>
      </c>
      <c r="G41" s="1">
        <v>409409.3</v>
      </c>
      <c r="I41" s="12"/>
      <c r="K41" s="12"/>
      <c r="M41" s="2">
        <f t="shared" si="1"/>
        <v>6.1205815974974846E-3</v>
      </c>
      <c r="N41" s="4">
        <f t="shared" si="6"/>
        <v>1.8973802952242202</v>
      </c>
    </row>
    <row r="42" spans="1:14" x14ac:dyDescent="0.2">
      <c r="A42" t="s">
        <v>49</v>
      </c>
      <c r="B42" t="s">
        <v>9</v>
      </c>
      <c r="C42" t="s">
        <v>10</v>
      </c>
      <c r="D42" t="s">
        <v>11</v>
      </c>
      <c r="E42" t="s">
        <v>12</v>
      </c>
      <c r="F42">
        <v>2021</v>
      </c>
      <c r="G42" s="1">
        <v>91917.43</v>
      </c>
      <c r="I42" s="12"/>
      <c r="K42" s="12"/>
      <c r="M42" s="2">
        <f t="shared" si="1"/>
        <v>1.3741459477038338E-3</v>
      </c>
      <c r="N42" s="4">
        <f t="shared" si="6"/>
        <v>0.42598524378818847</v>
      </c>
    </row>
    <row r="43" spans="1:14" x14ac:dyDescent="0.2">
      <c r="A43" t="s">
        <v>50</v>
      </c>
      <c r="B43" t="s">
        <v>9</v>
      </c>
      <c r="C43" t="s">
        <v>10</v>
      </c>
      <c r="D43" t="s">
        <v>11</v>
      </c>
      <c r="E43" t="s">
        <v>12</v>
      </c>
      <c r="F43">
        <v>2021</v>
      </c>
      <c r="G43" s="1">
        <v>66890587.68</v>
      </c>
      <c r="H43" t="s">
        <v>13</v>
      </c>
      <c r="I43" s="12"/>
      <c r="K43" s="12"/>
      <c r="M43" s="2">
        <f t="shared" si="1"/>
        <v>1</v>
      </c>
      <c r="N43" s="4">
        <f t="shared" si="6"/>
        <v>310</v>
      </c>
    </row>
    <row r="44" spans="1:14" x14ac:dyDescent="0.2">
      <c r="A44" t="s">
        <v>51</v>
      </c>
      <c r="B44" t="s">
        <v>9</v>
      </c>
      <c r="C44" t="s">
        <v>10</v>
      </c>
      <c r="D44" t="s">
        <v>11</v>
      </c>
      <c r="E44" t="s">
        <v>12</v>
      </c>
      <c r="F44">
        <v>2021</v>
      </c>
      <c r="G44" s="1">
        <v>27691353.890000001</v>
      </c>
      <c r="H44" t="s">
        <v>16</v>
      </c>
      <c r="I44" s="12"/>
      <c r="K44" s="12"/>
      <c r="M44" s="2">
        <f t="shared" si="1"/>
        <v>0.41397982661586924</v>
      </c>
      <c r="N44" s="4">
        <f t="shared" si="6"/>
        <v>128.33374625091946</v>
      </c>
    </row>
    <row r="45" spans="1:14" x14ac:dyDescent="0.2">
      <c r="A45" t="s">
        <v>52</v>
      </c>
      <c r="B45" t="s">
        <v>9</v>
      </c>
      <c r="C45" t="s">
        <v>10</v>
      </c>
      <c r="D45" t="s">
        <v>11</v>
      </c>
      <c r="E45" t="s">
        <v>12</v>
      </c>
      <c r="F45">
        <v>2021</v>
      </c>
      <c r="G45" s="1">
        <v>64909.93</v>
      </c>
      <c r="I45" s="12"/>
      <c r="K45" s="12"/>
      <c r="M45" s="2">
        <f t="shared" si="1"/>
        <v>9.703895906928591E-4</v>
      </c>
      <c r="N45" s="4">
        <f t="shared" si="6"/>
        <v>0.30082077311478633</v>
      </c>
    </row>
    <row r="46" spans="1:14" x14ac:dyDescent="0.2">
      <c r="A46" t="s">
        <v>53</v>
      </c>
      <c r="B46" t="s">
        <v>9</v>
      </c>
      <c r="C46" t="s">
        <v>10</v>
      </c>
      <c r="D46" t="s">
        <v>11</v>
      </c>
      <c r="E46" t="s">
        <v>12</v>
      </c>
      <c r="F46">
        <v>2021</v>
      </c>
      <c r="G46" s="1">
        <v>119263.29</v>
      </c>
      <c r="I46" s="12"/>
      <c r="K46" s="12"/>
      <c r="M46" s="2">
        <f t="shared" si="1"/>
        <v>1.7829607144512981E-3</v>
      </c>
      <c r="N46" s="4">
        <f t="shared" si="6"/>
        <v>0.55271782147990245</v>
      </c>
    </row>
    <row r="47" spans="1:14" x14ac:dyDescent="0.2">
      <c r="A47" t="s">
        <v>54</v>
      </c>
      <c r="B47" t="s">
        <v>9</v>
      </c>
      <c r="C47" t="s">
        <v>10</v>
      </c>
      <c r="D47" t="s">
        <v>11</v>
      </c>
      <c r="E47" t="s">
        <v>12</v>
      </c>
      <c r="F47">
        <v>2021</v>
      </c>
      <c r="G47" s="1">
        <v>17431729.670000002</v>
      </c>
      <c r="I47" s="12"/>
      <c r="K47" s="12"/>
      <c r="M47" s="2">
        <f t="shared" si="1"/>
        <v>0.26060063567376929</v>
      </c>
      <c r="N47" s="4">
        <f t="shared" si="6"/>
        <v>80.786197058868481</v>
      </c>
    </row>
    <row r="48" spans="1:14" x14ac:dyDescent="0.2">
      <c r="A48" t="s">
        <v>55</v>
      </c>
      <c r="B48" t="s">
        <v>9</v>
      </c>
      <c r="C48" t="s">
        <v>10</v>
      </c>
      <c r="D48" t="s">
        <v>11</v>
      </c>
      <c r="E48" t="s">
        <v>12</v>
      </c>
      <c r="F48">
        <v>2021</v>
      </c>
      <c r="G48" s="1">
        <v>1082341.33</v>
      </c>
      <c r="I48" s="12"/>
      <c r="K48" s="12"/>
      <c r="M48" s="2">
        <f t="shared" si="1"/>
        <v>1.6180771727972356E-2</v>
      </c>
      <c r="N48" s="4">
        <f t="shared" si="6"/>
        <v>5.0160392356714301</v>
      </c>
    </row>
    <row r="49" spans="1:16" x14ac:dyDescent="0.2">
      <c r="A49" t="s">
        <v>56</v>
      </c>
      <c r="B49" t="s">
        <v>9</v>
      </c>
      <c r="C49" t="s">
        <v>10</v>
      </c>
      <c r="D49" t="s">
        <v>11</v>
      </c>
      <c r="E49" t="s">
        <v>12</v>
      </c>
      <c r="F49">
        <v>2021</v>
      </c>
      <c r="G49" s="1">
        <v>120187.71</v>
      </c>
      <c r="H49" t="s">
        <v>13</v>
      </c>
      <c r="I49" s="12"/>
      <c r="K49" s="12"/>
      <c r="M49" s="2">
        <f t="shared" si="1"/>
        <v>1.7967805960230131E-3</v>
      </c>
      <c r="N49" s="4">
        <f t="shared" si="6"/>
        <v>0.55700198476713403</v>
      </c>
    </row>
    <row r="50" spans="1:16" x14ac:dyDescent="0.2">
      <c r="A50" t="s">
        <v>57</v>
      </c>
      <c r="B50" t="s">
        <v>9</v>
      </c>
      <c r="C50" t="s">
        <v>10</v>
      </c>
      <c r="D50" t="s">
        <v>11</v>
      </c>
      <c r="E50" t="s">
        <v>12</v>
      </c>
      <c r="F50">
        <v>2021</v>
      </c>
      <c r="G50" s="1">
        <v>184243.57</v>
      </c>
      <c r="H50" t="s">
        <v>16</v>
      </c>
      <c r="I50" s="12"/>
      <c r="K50" s="12"/>
      <c r="M50" s="2">
        <f t="shared" si="1"/>
        <v>2.7544020226195147E-3</v>
      </c>
      <c r="N50" s="4">
        <f t="shared" si="6"/>
        <v>0.85386462701204957</v>
      </c>
    </row>
    <row r="51" spans="1:16" x14ac:dyDescent="0.2">
      <c r="A51" t="s">
        <v>58</v>
      </c>
      <c r="B51" t="s">
        <v>9</v>
      </c>
      <c r="C51" t="s">
        <v>10</v>
      </c>
      <c r="D51" t="s">
        <v>11</v>
      </c>
      <c r="E51" t="s">
        <v>12</v>
      </c>
      <c r="F51">
        <v>2021</v>
      </c>
      <c r="G51" s="1">
        <v>131533.78</v>
      </c>
      <c r="H51" t="s">
        <v>16</v>
      </c>
      <c r="I51" s="12"/>
      <c r="K51" s="12"/>
      <c r="M51" s="2">
        <f t="shared" si="1"/>
        <v>1.9664019193439981E-3</v>
      </c>
      <c r="N51" s="4">
        <f t="shared" si="6"/>
        <v>0.60958459499663942</v>
      </c>
    </row>
    <row r="52" spans="1:16" x14ac:dyDescent="0.2">
      <c r="A52" t="s">
        <v>59</v>
      </c>
      <c r="B52" t="s">
        <v>9</v>
      </c>
      <c r="C52" t="s">
        <v>10</v>
      </c>
      <c r="D52" t="s">
        <v>11</v>
      </c>
      <c r="E52" t="s">
        <v>12</v>
      </c>
      <c r="F52">
        <v>2021</v>
      </c>
      <c r="G52" s="1">
        <v>38301.43</v>
      </c>
      <c r="H52" t="s">
        <v>16</v>
      </c>
      <c r="I52" s="12"/>
      <c r="K52" s="12"/>
      <c r="M52" s="2">
        <f t="shared" si="1"/>
        <v>5.7259819846749473E-4</v>
      </c>
      <c r="N52" s="4">
        <f t="shared" si="6"/>
        <v>0.17750544152492337</v>
      </c>
    </row>
    <row r="53" spans="1:16" x14ac:dyDescent="0.2">
      <c r="A53" t="s">
        <v>60</v>
      </c>
      <c r="B53" t="s">
        <v>9</v>
      </c>
      <c r="C53" t="s">
        <v>10</v>
      </c>
      <c r="D53" t="s">
        <v>11</v>
      </c>
      <c r="E53" t="s">
        <v>12</v>
      </c>
      <c r="F53">
        <v>2021</v>
      </c>
      <c r="G53" s="1">
        <v>24918.25</v>
      </c>
      <c r="I53" s="12"/>
      <c r="K53" s="12"/>
      <c r="M53" s="2">
        <f t="shared" si="1"/>
        <v>3.7252251571188468E-4</v>
      </c>
      <c r="N53" s="4">
        <f t="shared" si="6"/>
        <v>0.11548197987068425</v>
      </c>
    </row>
    <row r="54" spans="1:16" x14ac:dyDescent="0.2">
      <c r="A54" t="s">
        <v>61</v>
      </c>
      <c r="B54" t="s">
        <v>9</v>
      </c>
      <c r="C54" t="s">
        <v>10</v>
      </c>
      <c r="D54" t="s">
        <v>11</v>
      </c>
      <c r="E54" t="s">
        <v>12</v>
      </c>
      <c r="F54">
        <v>2021</v>
      </c>
      <c r="G54" s="1">
        <v>676942.26</v>
      </c>
      <c r="H54" t="s">
        <v>16</v>
      </c>
      <c r="I54" s="12"/>
      <c r="K54" s="12"/>
      <c r="M54" s="2">
        <f t="shared" si="1"/>
        <v>1.0120142212510459E-2</v>
      </c>
      <c r="N54" s="4">
        <f t="shared" si="6"/>
        <v>3.1372440858782422</v>
      </c>
    </row>
    <row r="55" spans="1:16" x14ac:dyDescent="0.2">
      <c r="A55" t="s">
        <v>62</v>
      </c>
      <c r="B55" t="s">
        <v>9</v>
      </c>
      <c r="C55" t="s">
        <v>10</v>
      </c>
      <c r="D55" t="s">
        <v>11</v>
      </c>
      <c r="E55" t="s">
        <v>12</v>
      </c>
      <c r="F55">
        <v>2021</v>
      </c>
      <c r="G55" s="1">
        <v>37002.410000000003</v>
      </c>
      <c r="H55" t="s">
        <v>13</v>
      </c>
      <c r="I55" s="12"/>
      <c r="K55" s="12"/>
      <c r="M55" s="2">
        <f t="shared" si="1"/>
        <v>5.5317812689906394E-4</v>
      </c>
      <c r="N55" s="4">
        <f t="shared" si="6"/>
        <v>0.17148521933870983</v>
      </c>
    </row>
    <row r="56" spans="1:16" x14ac:dyDescent="0.2">
      <c r="A56" t="s">
        <v>63</v>
      </c>
      <c r="B56" t="s">
        <v>9</v>
      </c>
      <c r="C56" t="s">
        <v>10</v>
      </c>
      <c r="D56" t="s">
        <v>11</v>
      </c>
      <c r="E56" t="s">
        <v>12</v>
      </c>
      <c r="F56">
        <v>2021</v>
      </c>
      <c r="G56" s="1">
        <v>21688303.109999999</v>
      </c>
      <c r="I56" s="12"/>
      <c r="K56" s="12">
        <f t="shared" ref="K56" si="7">+G56/$G$57</f>
        <v>0.39137743601353564</v>
      </c>
      <c r="L56" s="4">
        <f t="shared" ref="L56" si="8">+K56*$E$1</f>
        <v>121.32700516419605</v>
      </c>
      <c r="M56" s="2">
        <f t="shared" si="1"/>
        <v>0.3242354995258131</v>
      </c>
      <c r="N56" s="4">
        <f t="shared" si="6"/>
        <v>100.51300485300206</v>
      </c>
    </row>
    <row r="57" spans="1:16" x14ac:dyDescent="0.2">
      <c r="A57" t="s">
        <v>70</v>
      </c>
      <c r="B57" t="s">
        <v>9</v>
      </c>
      <c r="D57" t="s">
        <v>11</v>
      </c>
      <c r="E57" t="s">
        <v>12</v>
      </c>
      <c r="F57">
        <v>2021</v>
      </c>
      <c r="G57" s="1">
        <f>+G56+G36+G35+G20+G9</f>
        <v>55415312.979999997</v>
      </c>
      <c r="K57" s="12">
        <f>+G57/$G$57</f>
        <v>1</v>
      </c>
      <c r="L57" s="4">
        <f>+K57*$E$1</f>
        <v>310</v>
      </c>
      <c r="N57" s="4"/>
      <c r="P57" t="s">
        <v>71</v>
      </c>
    </row>
    <row r="58" spans="1:16" x14ac:dyDescent="0.2">
      <c r="A58" t="s">
        <v>68</v>
      </c>
      <c r="J58" s="8"/>
      <c r="L58" s="8"/>
    </row>
    <row r="59" spans="1:16" x14ac:dyDescent="0.2">
      <c r="A59" t="s">
        <v>66</v>
      </c>
      <c r="J59" s="8"/>
      <c r="L59" s="8"/>
    </row>
    <row r="60" spans="1:16" x14ac:dyDescent="0.2">
      <c r="J60" s="8"/>
      <c r="L60" s="8"/>
    </row>
    <row r="61" spans="1:16" x14ac:dyDescent="0.2">
      <c r="J61" s="8"/>
      <c r="L61" s="8"/>
    </row>
    <row r="62" spans="1:16" x14ac:dyDescent="0.2">
      <c r="J62" s="8"/>
      <c r="L62" s="8"/>
    </row>
    <row r="63" spans="1:16" x14ac:dyDescent="0.2">
      <c r="J63" s="8"/>
      <c r="L63" s="8"/>
    </row>
    <row r="64" spans="1:16" x14ac:dyDescent="0.2">
      <c r="J64" s="8"/>
      <c r="L64" s="8"/>
    </row>
    <row r="65" spans="10:12" x14ac:dyDescent="0.2">
      <c r="J65" s="8"/>
      <c r="L65" s="8"/>
    </row>
    <row r="66" spans="10:12" x14ac:dyDescent="0.2">
      <c r="J66" s="8"/>
      <c r="L66" s="8"/>
    </row>
    <row r="67" spans="10:12" x14ac:dyDescent="0.2">
      <c r="J67" s="8"/>
      <c r="L67" s="8"/>
    </row>
    <row r="68" spans="10:12" x14ac:dyDescent="0.2">
      <c r="J68" s="8"/>
      <c r="L68" s="8"/>
    </row>
    <row r="69" spans="10:12" x14ac:dyDescent="0.2">
      <c r="J69" s="8"/>
      <c r="L69" s="8"/>
    </row>
    <row r="70" spans="10:12" x14ac:dyDescent="0.2">
      <c r="J70" s="8"/>
      <c r="L70" s="8"/>
    </row>
    <row r="71" spans="10:12" x14ac:dyDescent="0.2">
      <c r="J71" s="8"/>
      <c r="L71" s="8"/>
    </row>
    <row r="72" spans="10:12" x14ac:dyDescent="0.2">
      <c r="J72" s="8"/>
      <c r="L72" s="8"/>
    </row>
    <row r="73" spans="10:12" x14ac:dyDescent="0.2">
      <c r="J73" s="8"/>
      <c r="L73" s="8"/>
    </row>
    <row r="74" spans="10:12" x14ac:dyDescent="0.2">
      <c r="J74" s="8"/>
      <c r="L74" s="8"/>
    </row>
    <row r="75" spans="10:12" x14ac:dyDescent="0.2">
      <c r="J75" s="8"/>
      <c r="L75" s="8"/>
    </row>
    <row r="76" spans="10:12" x14ac:dyDescent="0.2">
      <c r="J76" s="8"/>
      <c r="L76" s="8"/>
    </row>
    <row r="77" spans="10:12" x14ac:dyDescent="0.2">
      <c r="J77" s="8"/>
      <c r="L77" s="8"/>
    </row>
    <row r="78" spans="10:12" x14ac:dyDescent="0.2">
      <c r="J78" s="8"/>
      <c r="L78" s="8"/>
    </row>
    <row r="79" spans="10:12" x14ac:dyDescent="0.2">
      <c r="J79" s="8"/>
      <c r="L79" s="8"/>
    </row>
    <row r="80" spans="10:12" x14ac:dyDescent="0.2">
      <c r="J80" s="8"/>
      <c r="L80" s="8"/>
    </row>
    <row r="81" spans="10:12" x14ac:dyDescent="0.2">
      <c r="J81" s="8"/>
      <c r="L81" s="8"/>
    </row>
    <row r="82" spans="10:12" x14ac:dyDescent="0.2">
      <c r="J82" s="8"/>
      <c r="L82" s="8"/>
    </row>
    <row r="83" spans="10:12" x14ac:dyDescent="0.2">
      <c r="J83" s="8"/>
      <c r="L83" s="8"/>
    </row>
    <row r="84" spans="10:12" x14ac:dyDescent="0.2">
      <c r="J84" s="8"/>
      <c r="L84" s="8"/>
    </row>
    <row r="85" spans="10:12" x14ac:dyDescent="0.2">
      <c r="J85" s="8"/>
      <c r="L85" s="8"/>
    </row>
    <row r="86" spans="10:12" x14ac:dyDescent="0.2">
      <c r="J86" s="8"/>
      <c r="L86" s="8"/>
    </row>
    <row r="87" spans="10:12" x14ac:dyDescent="0.2">
      <c r="J87" s="8"/>
      <c r="L87" s="8"/>
    </row>
    <row r="88" spans="10:12" x14ac:dyDescent="0.2">
      <c r="J88" s="8"/>
      <c r="L88" s="8"/>
    </row>
    <row r="89" spans="10:12" x14ac:dyDescent="0.2">
      <c r="J89" s="8"/>
      <c r="L89" s="8"/>
    </row>
    <row r="90" spans="10:12" x14ac:dyDescent="0.2">
      <c r="J90" s="8"/>
      <c r="L90" s="8"/>
    </row>
    <row r="91" spans="10:12" x14ac:dyDescent="0.2">
      <c r="J91" s="8"/>
      <c r="L91" s="8"/>
    </row>
    <row r="92" spans="10:12" x14ac:dyDescent="0.2">
      <c r="J92" s="8"/>
      <c r="L92" s="8"/>
    </row>
    <row r="93" spans="10:12" x14ac:dyDescent="0.2">
      <c r="J93" s="8"/>
      <c r="L93" s="8"/>
    </row>
    <row r="94" spans="10:12" x14ac:dyDescent="0.2">
      <c r="J94" s="8"/>
      <c r="L94" s="8"/>
    </row>
    <row r="95" spans="10:12" x14ac:dyDescent="0.2">
      <c r="J95" s="8"/>
      <c r="L95" s="8"/>
    </row>
    <row r="96" spans="10:12" x14ac:dyDescent="0.2">
      <c r="J96" s="8"/>
      <c r="L96" s="8"/>
    </row>
    <row r="97" spans="10:12" x14ac:dyDescent="0.2">
      <c r="J97" s="8"/>
      <c r="L97" s="8"/>
    </row>
    <row r="98" spans="10:12" x14ac:dyDescent="0.2">
      <c r="J98" s="8"/>
      <c r="L98" s="8"/>
    </row>
    <row r="99" spans="10:12" x14ac:dyDescent="0.2">
      <c r="J99" s="8"/>
      <c r="L99" s="8"/>
    </row>
    <row r="100" spans="10:12" x14ac:dyDescent="0.2">
      <c r="J100" s="8"/>
      <c r="L100" s="8"/>
    </row>
    <row r="101" spans="10:12" x14ac:dyDescent="0.2">
      <c r="J101" s="8"/>
      <c r="L101" s="8"/>
    </row>
    <row r="102" spans="10:12" x14ac:dyDescent="0.2">
      <c r="J102" s="8"/>
      <c r="L102" s="8"/>
    </row>
    <row r="103" spans="10:12" x14ac:dyDescent="0.2">
      <c r="J103" s="8"/>
      <c r="L103" s="8"/>
    </row>
    <row r="104" spans="10:12" x14ac:dyDescent="0.2">
      <c r="J104" s="8"/>
      <c r="L104" s="8"/>
    </row>
    <row r="105" spans="10:12" x14ac:dyDescent="0.2">
      <c r="J105" s="8"/>
      <c r="L105" s="8"/>
    </row>
    <row r="106" spans="10:12" x14ac:dyDescent="0.2">
      <c r="J106" s="8"/>
      <c r="L106" s="8"/>
    </row>
    <row r="107" spans="10:12" x14ac:dyDescent="0.2">
      <c r="J107" s="8"/>
      <c r="L107" s="8"/>
    </row>
    <row r="108" spans="10:12" x14ac:dyDescent="0.2">
      <c r="J108" s="8"/>
      <c r="L108" s="8"/>
    </row>
    <row r="109" spans="10:12" x14ac:dyDescent="0.2">
      <c r="J109" s="8"/>
      <c r="L109" s="8"/>
    </row>
    <row r="110" spans="10:12" x14ac:dyDescent="0.2">
      <c r="J110" s="8"/>
      <c r="L110" s="8"/>
    </row>
    <row r="111" spans="10:12" x14ac:dyDescent="0.2">
      <c r="J111" s="8"/>
      <c r="L111" s="8"/>
    </row>
    <row r="112" spans="10:12" x14ac:dyDescent="0.2">
      <c r="J112" s="8"/>
      <c r="L112" s="8"/>
    </row>
    <row r="113" spans="10:12" x14ac:dyDescent="0.2">
      <c r="J113" s="8"/>
      <c r="L113" s="8"/>
    </row>
    <row r="114" spans="10:12" x14ac:dyDescent="0.2">
      <c r="J114" s="8"/>
      <c r="L114" s="8"/>
    </row>
    <row r="115" spans="10:12" x14ac:dyDescent="0.2">
      <c r="J115" s="8"/>
      <c r="L115" s="8"/>
    </row>
    <row r="116" spans="10:12" x14ac:dyDescent="0.2">
      <c r="J116" s="8"/>
      <c r="L116" s="8"/>
    </row>
    <row r="117" spans="10:12" x14ac:dyDescent="0.2">
      <c r="J117" s="8"/>
      <c r="L117" s="8"/>
    </row>
    <row r="118" spans="10:12" x14ac:dyDescent="0.2">
      <c r="J118" s="8"/>
      <c r="L118" s="8"/>
    </row>
    <row r="119" spans="10:12" x14ac:dyDescent="0.2">
      <c r="J119" s="8"/>
      <c r="L119" s="8"/>
    </row>
    <row r="120" spans="10:12" x14ac:dyDescent="0.2">
      <c r="J120" s="8"/>
      <c r="L120" s="8"/>
    </row>
    <row r="121" spans="10:12" x14ac:dyDescent="0.2">
      <c r="J121" s="8"/>
      <c r="L121" s="8"/>
    </row>
    <row r="122" spans="10:12" x14ac:dyDescent="0.2">
      <c r="J122" s="8"/>
      <c r="L122" s="8"/>
    </row>
    <row r="123" spans="10:12" x14ac:dyDescent="0.2">
      <c r="J123" s="8"/>
      <c r="L123" s="8"/>
    </row>
    <row r="124" spans="10:12" x14ac:dyDescent="0.2">
      <c r="J124" s="8"/>
      <c r="L124" s="8"/>
    </row>
    <row r="125" spans="10:12" x14ac:dyDescent="0.2">
      <c r="J125" s="8"/>
      <c r="L125" s="8"/>
    </row>
    <row r="126" spans="10:12" x14ac:dyDescent="0.2">
      <c r="J126" s="8"/>
      <c r="L126" s="8"/>
    </row>
    <row r="127" spans="10:12" x14ac:dyDescent="0.2">
      <c r="J127" s="8"/>
      <c r="L127" s="8"/>
    </row>
    <row r="128" spans="10:12" x14ac:dyDescent="0.2">
      <c r="J128" s="8"/>
      <c r="L128" s="8"/>
    </row>
    <row r="129" spans="10:12" x14ac:dyDescent="0.2">
      <c r="J129" s="8"/>
      <c r="L129" s="8"/>
    </row>
    <row r="130" spans="10:12" x14ac:dyDescent="0.2">
      <c r="J130" s="8"/>
      <c r="L130" s="8"/>
    </row>
    <row r="131" spans="10:12" x14ac:dyDescent="0.2">
      <c r="J131" s="8"/>
      <c r="L131" s="8"/>
    </row>
    <row r="132" spans="10:12" x14ac:dyDescent="0.2">
      <c r="J132" s="8"/>
      <c r="L132" s="8"/>
    </row>
    <row r="133" spans="10:12" x14ac:dyDescent="0.2">
      <c r="J133" s="8"/>
      <c r="L133" s="8"/>
    </row>
    <row r="134" spans="10:12" x14ac:dyDescent="0.2">
      <c r="J134" s="8"/>
      <c r="L134" s="8"/>
    </row>
    <row r="135" spans="10:12" x14ac:dyDescent="0.2">
      <c r="J135" s="8"/>
      <c r="L135" s="8"/>
    </row>
    <row r="136" spans="10:12" x14ac:dyDescent="0.2">
      <c r="J136" s="8"/>
      <c r="L136" s="8"/>
    </row>
    <row r="137" spans="10:12" x14ac:dyDescent="0.2">
      <c r="J137" s="8"/>
      <c r="L137" s="8"/>
    </row>
    <row r="138" spans="10:12" x14ac:dyDescent="0.2">
      <c r="J138" s="8"/>
      <c r="L138" s="8"/>
    </row>
    <row r="139" spans="10:12" x14ac:dyDescent="0.2">
      <c r="J139" s="8"/>
      <c r="L139" s="8"/>
    </row>
    <row r="140" spans="10:12" x14ac:dyDescent="0.2">
      <c r="J140" s="8"/>
      <c r="L140" s="8"/>
    </row>
    <row r="141" spans="10:12" x14ac:dyDescent="0.2">
      <c r="J141" s="8"/>
      <c r="L141" s="8"/>
    </row>
    <row r="142" spans="10:12" x14ac:dyDescent="0.2">
      <c r="J142" s="8"/>
      <c r="L142" s="8"/>
    </row>
    <row r="143" spans="10:12" x14ac:dyDescent="0.2">
      <c r="J143" s="8"/>
      <c r="L143" s="8"/>
    </row>
    <row r="144" spans="10:12" x14ac:dyDescent="0.2">
      <c r="J144" s="8"/>
      <c r="L144" s="8"/>
    </row>
    <row r="145" spans="10:12" x14ac:dyDescent="0.2">
      <c r="J145" s="8"/>
      <c r="L145" s="8"/>
    </row>
    <row r="146" spans="10:12" x14ac:dyDescent="0.2">
      <c r="J146" s="8"/>
      <c r="L146" s="8"/>
    </row>
    <row r="147" spans="10:12" x14ac:dyDescent="0.2">
      <c r="J147" s="8"/>
      <c r="L147" s="8"/>
    </row>
    <row r="148" spans="10:12" x14ac:dyDescent="0.2">
      <c r="J148" s="8"/>
      <c r="L148" s="8"/>
    </row>
    <row r="149" spans="10:12" x14ac:dyDescent="0.2">
      <c r="J149" s="8"/>
      <c r="L149" s="8"/>
    </row>
    <row r="150" spans="10:12" x14ac:dyDescent="0.2">
      <c r="J150" s="8"/>
      <c r="L150" s="8"/>
    </row>
    <row r="151" spans="10:12" x14ac:dyDescent="0.2">
      <c r="J151" s="8"/>
      <c r="L151" s="8"/>
    </row>
    <row r="152" spans="10:12" x14ac:dyDescent="0.2">
      <c r="J152" s="8"/>
      <c r="L152" s="8"/>
    </row>
    <row r="153" spans="10:12" x14ac:dyDescent="0.2">
      <c r="J153" s="8"/>
      <c r="L153" s="8"/>
    </row>
    <row r="154" spans="10:12" x14ac:dyDescent="0.2">
      <c r="J154" s="8"/>
      <c r="L154" s="8"/>
    </row>
    <row r="155" spans="10:12" x14ac:dyDescent="0.2">
      <c r="J155" s="8"/>
      <c r="L155" s="8"/>
    </row>
    <row r="156" spans="10:12" x14ac:dyDescent="0.2">
      <c r="J156" s="8"/>
      <c r="L156" s="8"/>
    </row>
    <row r="157" spans="10:12" x14ac:dyDescent="0.2">
      <c r="J157" s="8"/>
      <c r="L157" s="8"/>
    </row>
    <row r="158" spans="10:12" x14ac:dyDescent="0.2">
      <c r="J158" s="8"/>
      <c r="L158" s="8"/>
    </row>
    <row r="159" spans="10:12" x14ac:dyDescent="0.2">
      <c r="J159" s="8"/>
      <c r="L159" s="8"/>
    </row>
    <row r="160" spans="10:12" x14ac:dyDescent="0.2">
      <c r="J160" s="8"/>
      <c r="L160" s="8"/>
    </row>
    <row r="161" spans="10:12" x14ac:dyDescent="0.2">
      <c r="J161" s="8"/>
      <c r="L161" s="8"/>
    </row>
    <row r="162" spans="10:12" x14ac:dyDescent="0.2">
      <c r="J162" s="8"/>
      <c r="L162" s="8"/>
    </row>
    <row r="163" spans="10:12" x14ac:dyDescent="0.2">
      <c r="J163" s="8"/>
      <c r="L163" s="8"/>
    </row>
    <row r="164" spans="10:12" x14ac:dyDescent="0.2">
      <c r="J164" s="8"/>
      <c r="L164" s="8"/>
    </row>
    <row r="165" spans="10:12" x14ac:dyDescent="0.2">
      <c r="J165" s="8"/>
      <c r="L165" s="8"/>
    </row>
    <row r="166" spans="10:12" x14ac:dyDescent="0.2">
      <c r="J166" s="8"/>
      <c r="L166" s="8"/>
    </row>
    <row r="167" spans="10:12" x14ac:dyDescent="0.2">
      <c r="J167" s="8"/>
      <c r="L167" s="8"/>
    </row>
    <row r="168" spans="10:12" x14ac:dyDescent="0.2">
      <c r="J168" s="8"/>
      <c r="L168" s="8"/>
    </row>
    <row r="169" spans="10:12" x14ac:dyDescent="0.2">
      <c r="J169" s="8"/>
      <c r="L169" s="8"/>
    </row>
    <row r="170" spans="10:12" x14ac:dyDescent="0.2">
      <c r="J170" s="8"/>
      <c r="L170" s="8"/>
    </row>
    <row r="171" spans="10:12" x14ac:dyDescent="0.2">
      <c r="J171" s="8"/>
      <c r="L171" s="8"/>
    </row>
    <row r="172" spans="10:12" x14ac:dyDescent="0.2">
      <c r="J172" s="8"/>
      <c r="L172" s="8"/>
    </row>
    <row r="173" spans="10:12" x14ac:dyDescent="0.2">
      <c r="J173" s="8"/>
      <c r="L173" s="8"/>
    </row>
    <row r="174" spans="10:12" x14ac:dyDescent="0.2">
      <c r="J174" s="8"/>
      <c r="L174" s="8"/>
    </row>
    <row r="175" spans="10:12" x14ac:dyDescent="0.2">
      <c r="J175" s="8"/>
      <c r="L175" s="8"/>
    </row>
    <row r="176" spans="10:12" x14ac:dyDescent="0.2">
      <c r="J176" s="8"/>
      <c r="L176" s="8"/>
    </row>
    <row r="177" spans="10:12" x14ac:dyDescent="0.2">
      <c r="J177" s="8"/>
      <c r="L177" s="8"/>
    </row>
    <row r="178" spans="10:12" x14ac:dyDescent="0.2">
      <c r="J178" s="8"/>
      <c r="L178" s="8"/>
    </row>
    <row r="179" spans="10:12" x14ac:dyDescent="0.2">
      <c r="J179" s="8"/>
      <c r="L179" s="8"/>
    </row>
    <row r="180" spans="10:12" x14ac:dyDescent="0.2">
      <c r="J180" s="8"/>
      <c r="L180" s="8"/>
    </row>
    <row r="181" spans="10:12" x14ac:dyDescent="0.2">
      <c r="J181" s="8"/>
      <c r="L181" s="8"/>
    </row>
    <row r="182" spans="10:12" x14ac:dyDescent="0.2">
      <c r="J182" s="8"/>
      <c r="L182" s="8"/>
    </row>
    <row r="183" spans="10:12" x14ac:dyDescent="0.2">
      <c r="J183" s="8"/>
      <c r="L183" s="8"/>
    </row>
    <row r="184" spans="10:12" x14ac:dyDescent="0.2">
      <c r="J184" s="8"/>
      <c r="L184" s="8"/>
    </row>
    <row r="185" spans="10:12" x14ac:dyDescent="0.2">
      <c r="J185" s="8"/>
      <c r="L185" s="8"/>
    </row>
    <row r="186" spans="10:12" x14ac:dyDescent="0.2">
      <c r="J186" s="8"/>
      <c r="L186" s="8"/>
    </row>
    <row r="187" spans="10:12" x14ac:dyDescent="0.2">
      <c r="J187" s="8"/>
      <c r="L187" s="8"/>
    </row>
    <row r="188" spans="10:12" x14ac:dyDescent="0.2">
      <c r="J188" s="8"/>
      <c r="L188" s="8"/>
    </row>
    <row r="189" spans="10:12" x14ac:dyDescent="0.2">
      <c r="J189" s="8"/>
      <c r="L189" s="8"/>
    </row>
    <row r="190" spans="10:12" x14ac:dyDescent="0.2">
      <c r="J190" s="8"/>
      <c r="L190" s="8"/>
    </row>
    <row r="191" spans="10:12" x14ac:dyDescent="0.2">
      <c r="J191" s="8"/>
      <c r="L191" s="8"/>
    </row>
    <row r="192" spans="10:12" x14ac:dyDescent="0.2">
      <c r="J192" s="8"/>
      <c r="L192" s="8"/>
    </row>
    <row r="193" spans="10:12" x14ac:dyDescent="0.2">
      <c r="J193" s="8"/>
      <c r="L193" s="8"/>
    </row>
    <row r="194" spans="10:12" x14ac:dyDescent="0.2">
      <c r="J194" s="8"/>
      <c r="L194" s="8"/>
    </row>
    <row r="195" spans="10:12" x14ac:dyDescent="0.2">
      <c r="J195" s="8"/>
      <c r="L195" s="8"/>
    </row>
    <row r="196" spans="10:12" x14ac:dyDescent="0.2">
      <c r="J196" s="8"/>
      <c r="L196" s="8"/>
    </row>
    <row r="197" spans="10:12" x14ac:dyDescent="0.2">
      <c r="J197" s="8"/>
      <c r="L197" s="8"/>
    </row>
    <row r="198" spans="10:12" x14ac:dyDescent="0.2">
      <c r="J198" s="8"/>
      <c r="L198" s="8"/>
    </row>
    <row r="199" spans="10:12" x14ac:dyDescent="0.2">
      <c r="J199" s="8"/>
      <c r="L199" s="8"/>
    </row>
    <row r="200" spans="10:12" x14ac:dyDescent="0.2">
      <c r="J200" s="8"/>
      <c r="L200" s="8"/>
    </row>
    <row r="201" spans="10:12" x14ac:dyDescent="0.2">
      <c r="J201" s="8"/>
      <c r="L201" s="8"/>
    </row>
    <row r="202" spans="10:12" x14ac:dyDescent="0.2">
      <c r="J202" s="8"/>
      <c r="L202" s="8"/>
    </row>
    <row r="203" spans="10:12" x14ac:dyDescent="0.2">
      <c r="J203" s="8"/>
      <c r="L203" s="8"/>
    </row>
    <row r="204" spans="10:12" x14ac:dyDescent="0.2">
      <c r="J204" s="8"/>
      <c r="L204" s="8"/>
    </row>
    <row r="205" spans="10:12" x14ac:dyDescent="0.2">
      <c r="J205" s="8"/>
      <c r="L205" s="8"/>
    </row>
    <row r="206" spans="10:12" x14ac:dyDescent="0.2">
      <c r="J206" s="8"/>
      <c r="L206" s="8"/>
    </row>
    <row r="207" spans="10:12" x14ac:dyDescent="0.2">
      <c r="J207" s="8"/>
      <c r="L207" s="8"/>
    </row>
    <row r="208" spans="10:12" x14ac:dyDescent="0.2">
      <c r="J208" s="8"/>
      <c r="L208" s="8"/>
    </row>
    <row r="209" spans="10:12" x14ac:dyDescent="0.2">
      <c r="J209" s="8"/>
      <c r="L209" s="8"/>
    </row>
    <row r="210" spans="10:12" x14ac:dyDescent="0.2">
      <c r="J210" s="8"/>
      <c r="L210" s="8"/>
    </row>
    <row r="211" spans="10:12" x14ac:dyDescent="0.2">
      <c r="J211" s="8"/>
      <c r="L211" s="8"/>
    </row>
    <row r="212" spans="10:12" x14ac:dyDescent="0.2">
      <c r="J212" s="8"/>
      <c r="L212" s="8"/>
    </row>
    <row r="213" spans="10:12" x14ac:dyDescent="0.2">
      <c r="J213" s="8"/>
      <c r="L213" s="8"/>
    </row>
    <row r="214" spans="10:12" x14ac:dyDescent="0.2">
      <c r="J214" s="8"/>
      <c r="L214" s="8"/>
    </row>
    <row r="215" spans="10:12" x14ac:dyDescent="0.2">
      <c r="J215" s="8"/>
      <c r="L215" s="8"/>
    </row>
    <row r="216" spans="10:12" x14ac:dyDescent="0.2">
      <c r="J216" s="8"/>
      <c r="L216" s="8"/>
    </row>
    <row r="217" spans="10:12" x14ac:dyDescent="0.2">
      <c r="J217" s="8"/>
      <c r="L217" s="8"/>
    </row>
    <row r="218" spans="10:12" x14ac:dyDescent="0.2">
      <c r="J218" s="8"/>
      <c r="L218" s="8"/>
    </row>
    <row r="219" spans="10:12" x14ac:dyDescent="0.2">
      <c r="J219" s="8"/>
      <c r="L219" s="8"/>
    </row>
    <row r="220" spans="10:12" x14ac:dyDescent="0.2">
      <c r="J220" s="8"/>
      <c r="L220" s="8"/>
    </row>
    <row r="221" spans="10:12" x14ac:dyDescent="0.2">
      <c r="J221" s="8"/>
      <c r="L221" s="8"/>
    </row>
    <row r="222" spans="10:12" x14ac:dyDescent="0.2">
      <c r="J222" s="8"/>
      <c r="L222" s="8"/>
    </row>
    <row r="223" spans="10:12" x14ac:dyDescent="0.2">
      <c r="J223" s="8"/>
      <c r="L223" s="8"/>
    </row>
    <row r="224" spans="10:12" x14ac:dyDescent="0.2">
      <c r="J224" s="8"/>
      <c r="L224" s="8"/>
    </row>
    <row r="225" spans="10:12" x14ac:dyDescent="0.2">
      <c r="J225" s="8"/>
      <c r="L225" s="8"/>
    </row>
    <row r="226" spans="10:12" x14ac:dyDescent="0.2">
      <c r="J226" s="8"/>
      <c r="L226" s="8"/>
    </row>
    <row r="227" spans="10:12" x14ac:dyDescent="0.2">
      <c r="J227" s="8"/>
      <c r="L227" s="8"/>
    </row>
    <row r="228" spans="10:12" x14ac:dyDescent="0.2">
      <c r="J228" s="8"/>
      <c r="L228" s="8"/>
    </row>
    <row r="229" spans="10:12" x14ac:dyDescent="0.2">
      <c r="J229" s="8"/>
      <c r="L229" s="8"/>
    </row>
    <row r="230" spans="10:12" x14ac:dyDescent="0.2">
      <c r="J230" s="8"/>
      <c r="L230" s="8"/>
    </row>
    <row r="231" spans="10:12" x14ac:dyDescent="0.2">
      <c r="J231" s="8"/>
      <c r="L231" s="8"/>
    </row>
    <row r="232" spans="10:12" x14ac:dyDescent="0.2">
      <c r="J232" s="8"/>
      <c r="L232" s="8"/>
    </row>
    <row r="233" spans="10:12" x14ac:dyDescent="0.2">
      <c r="J233" s="8"/>
      <c r="L233" s="8"/>
    </row>
    <row r="234" spans="10:12" x14ac:dyDescent="0.2">
      <c r="J234" s="8"/>
      <c r="L234" s="8"/>
    </row>
    <row r="235" spans="10:12" x14ac:dyDescent="0.2">
      <c r="J235" s="8"/>
      <c r="L235" s="8"/>
    </row>
    <row r="236" spans="10:12" x14ac:dyDescent="0.2">
      <c r="J236" s="8"/>
      <c r="L236" s="8"/>
    </row>
    <row r="237" spans="10:12" x14ac:dyDescent="0.2">
      <c r="J237" s="8"/>
      <c r="L237" s="8"/>
    </row>
    <row r="238" spans="10:12" x14ac:dyDescent="0.2">
      <c r="J238" s="8"/>
      <c r="L238" s="8"/>
    </row>
    <row r="239" spans="10:12" x14ac:dyDescent="0.2">
      <c r="J239" s="8"/>
      <c r="L239" s="8"/>
    </row>
    <row r="240" spans="10:12" x14ac:dyDescent="0.2">
      <c r="J240" s="8"/>
      <c r="L240" s="8"/>
    </row>
    <row r="241" spans="10:12" x14ac:dyDescent="0.2">
      <c r="J241" s="8"/>
      <c r="L241" s="8"/>
    </row>
    <row r="242" spans="10:12" x14ac:dyDescent="0.2">
      <c r="J242" s="8"/>
      <c r="L242" s="8"/>
    </row>
    <row r="243" spans="10:12" x14ac:dyDescent="0.2">
      <c r="J243" s="8"/>
      <c r="L243" s="8"/>
    </row>
    <row r="244" spans="10:12" x14ac:dyDescent="0.2">
      <c r="J244" s="8"/>
      <c r="L244" s="8"/>
    </row>
    <row r="245" spans="10:12" x14ac:dyDescent="0.2">
      <c r="J245" s="8"/>
      <c r="L245" s="8"/>
    </row>
    <row r="246" spans="10:12" x14ac:dyDescent="0.2">
      <c r="J246" s="8"/>
      <c r="L246" s="8"/>
    </row>
    <row r="247" spans="10:12" x14ac:dyDescent="0.2">
      <c r="J247" s="8"/>
      <c r="L247" s="8"/>
    </row>
    <row r="248" spans="10:12" x14ac:dyDescent="0.2">
      <c r="J248" s="8"/>
      <c r="L248" s="8"/>
    </row>
    <row r="249" spans="10:12" x14ac:dyDescent="0.2">
      <c r="J249" s="8"/>
      <c r="L249" s="8"/>
    </row>
    <row r="250" spans="10:12" x14ac:dyDescent="0.2">
      <c r="J250" s="8"/>
      <c r="L250" s="8"/>
    </row>
    <row r="251" spans="10:12" x14ac:dyDescent="0.2">
      <c r="J251" s="8"/>
      <c r="L251" s="8"/>
    </row>
    <row r="252" spans="10:12" x14ac:dyDescent="0.2">
      <c r="J252" s="8"/>
      <c r="L252" s="8"/>
    </row>
    <row r="253" spans="10:12" x14ac:dyDescent="0.2">
      <c r="J253" s="8"/>
      <c r="L253" s="8"/>
    </row>
    <row r="254" spans="10:12" x14ac:dyDescent="0.2">
      <c r="J254" s="8"/>
      <c r="L254" s="8"/>
    </row>
    <row r="255" spans="10:12" x14ac:dyDescent="0.2">
      <c r="J255" s="8"/>
      <c r="L255" s="8"/>
    </row>
    <row r="256" spans="10:12" x14ac:dyDescent="0.2">
      <c r="J256" s="8"/>
      <c r="L256" s="8"/>
    </row>
    <row r="257" spans="10:12" x14ac:dyDescent="0.2">
      <c r="J257" s="8"/>
      <c r="L257" s="8"/>
    </row>
    <row r="258" spans="10:12" x14ac:dyDescent="0.2">
      <c r="J258" s="8"/>
      <c r="L258" s="8"/>
    </row>
    <row r="259" spans="10:12" x14ac:dyDescent="0.2">
      <c r="J259" s="8"/>
      <c r="L259" s="8"/>
    </row>
    <row r="260" spans="10:12" x14ac:dyDescent="0.2">
      <c r="J260" s="8"/>
      <c r="L260" s="8"/>
    </row>
    <row r="261" spans="10:12" x14ac:dyDescent="0.2">
      <c r="J261" s="8"/>
      <c r="L261" s="8"/>
    </row>
    <row r="262" spans="10:12" x14ac:dyDescent="0.2">
      <c r="J262" s="8"/>
      <c r="L262" s="8"/>
    </row>
    <row r="263" spans="10:12" x14ac:dyDescent="0.2">
      <c r="J263" s="8"/>
      <c r="L263" s="8"/>
    </row>
    <row r="264" spans="10:12" x14ac:dyDescent="0.2">
      <c r="J264" s="8"/>
      <c r="L264" s="8"/>
    </row>
    <row r="265" spans="10:12" x14ac:dyDescent="0.2">
      <c r="J265" s="8"/>
      <c r="L265" s="8"/>
    </row>
    <row r="266" spans="10:12" x14ac:dyDescent="0.2">
      <c r="J266" s="8"/>
      <c r="L266" s="8"/>
    </row>
    <row r="267" spans="10:12" x14ac:dyDescent="0.2">
      <c r="J267" s="8"/>
      <c r="L267" s="8"/>
    </row>
    <row r="268" spans="10:12" x14ac:dyDescent="0.2">
      <c r="J268" s="8"/>
      <c r="L268" s="8"/>
    </row>
    <row r="269" spans="10:12" x14ac:dyDescent="0.2">
      <c r="J269" s="8"/>
      <c r="L269" s="8"/>
    </row>
    <row r="270" spans="10:12" x14ac:dyDescent="0.2">
      <c r="J270" s="8"/>
      <c r="L270" s="8"/>
    </row>
    <row r="271" spans="10:12" x14ac:dyDescent="0.2">
      <c r="J271" s="8"/>
      <c r="L271" s="8"/>
    </row>
    <row r="272" spans="10:12" x14ac:dyDescent="0.2">
      <c r="J272" s="8"/>
      <c r="L272" s="8"/>
    </row>
    <row r="273" spans="10:12" x14ac:dyDescent="0.2">
      <c r="J273" s="8"/>
      <c r="L273" s="8"/>
    </row>
    <row r="274" spans="10:12" x14ac:dyDescent="0.2">
      <c r="J274" s="8"/>
      <c r="L274" s="8"/>
    </row>
    <row r="275" spans="10:12" x14ac:dyDescent="0.2">
      <c r="J275" s="8"/>
      <c r="L275" s="8"/>
    </row>
    <row r="276" spans="10:12" x14ac:dyDescent="0.2">
      <c r="J276" s="8"/>
      <c r="L276" s="8"/>
    </row>
    <row r="277" spans="10:12" x14ac:dyDescent="0.2">
      <c r="J277" s="8"/>
      <c r="L277" s="8"/>
    </row>
    <row r="278" spans="10:12" x14ac:dyDescent="0.2">
      <c r="J278" s="8"/>
      <c r="L278" s="8"/>
    </row>
    <row r="279" spans="10:12" x14ac:dyDescent="0.2">
      <c r="J279" s="8"/>
      <c r="L279" s="8"/>
    </row>
    <row r="280" spans="10:12" x14ac:dyDescent="0.2">
      <c r="J280" s="8"/>
      <c r="L280" s="8"/>
    </row>
    <row r="281" spans="10:12" x14ac:dyDescent="0.2">
      <c r="J281" s="8"/>
      <c r="L281" s="8"/>
    </row>
    <row r="282" spans="10:12" x14ac:dyDescent="0.2">
      <c r="J282" s="8"/>
      <c r="L282" s="8"/>
    </row>
    <row r="283" spans="10:12" x14ac:dyDescent="0.2">
      <c r="J283" s="8"/>
      <c r="L283" s="8"/>
    </row>
    <row r="284" spans="10:12" x14ac:dyDescent="0.2">
      <c r="J284" s="8"/>
      <c r="L284" s="8"/>
    </row>
    <row r="285" spans="10:12" x14ac:dyDescent="0.2">
      <c r="J285" s="8"/>
      <c r="L285" s="8"/>
    </row>
    <row r="286" spans="10:12" x14ac:dyDescent="0.2">
      <c r="J286" s="8"/>
      <c r="L286" s="8"/>
    </row>
    <row r="287" spans="10:12" x14ac:dyDescent="0.2">
      <c r="J287" s="8"/>
      <c r="L287" s="8"/>
    </row>
    <row r="288" spans="10:12" x14ac:dyDescent="0.2">
      <c r="J288" s="8"/>
      <c r="L288" s="8"/>
    </row>
    <row r="289" spans="10:12" x14ac:dyDescent="0.2">
      <c r="J289" s="8"/>
      <c r="L289" s="8"/>
    </row>
    <row r="290" spans="10:12" x14ac:dyDescent="0.2">
      <c r="J290" s="8"/>
      <c r="L290" s="8"/>
    </row>
    <row r="291" spans="10:12" x14ac:dyDescent="0.2">
      <c r="J291" s="8"/>
      <c r="L291" s="8"/>
    </row>
    <row r="292" spans="10:12" x14ac:dyDescent="0.2">
      <c r="J292" s="8"/>
      <c r="L292" s="8"/>
    </row>
    <row r="293" spans="10:12" x14ac:dyDescent="0.2">
      <c r="J293" s="8"/>
      <c r="L293" s="8"/>
    </row>
    <row r="294" spans="10:12" x14ac:dyDescent="0.2">
      <c r="J294" s="8"/>
      <c r="L294" s="8"/>
    </row>
    <row r="295" spans="10:12" x14ac:dyDescent="0.2">
      <c r="J295" s="8"/>
      <c r="L295" s="8"/>
    </row>
    <row r="296" spans="10:12" x14ac:dyDescent="0.2">
      <c r="J296" s="8"/>
      <c r="L296" s="8"/>
    </row>
    <row r="297" spans="10:12" x14ac:dyDescent="0.2">
      <c r="J297" s="8"/>
      <c r="L297" s="8"/>
    </row>
    <row r="298" spans="10:12" x14ac:dyDescent="0.2">
      <c r="J298" s="8"/>
      <c r="L298" s="8"/>
    </row>
    <row r="299" spans="10:12" x14ac:dyDescent="0.2">
      <c r="J299" s="8"/>
      <c r="L299" s="8"/>
    </row>
    <row r="300" spans="10:12" x14ac:dyDescent="0.2">
      <c r="J300" s="8"/>
      <c r="L300" s="8"/>
    </row>
    <row r="301" spans="10:12" x14ac:dyDescent="0.2">
      <c r="J301" s="8"/>
      <c r="L301" s="8"/>
    </row>
    <row r="302" spans="10:12" x14ac:dyDescent="0.2">
      <c r="J302" s="8"/>
      <c r="L302" s="8"/>
    </row>
    <row r="303" spans="10:12" x14ac:dyDescent="0.2">
      <c r="J303" s="8"/>
      <c r="L303" s="8"/>
    </row>
    <row r="304" spans="10:12" x14ac:dyDescent="0.2">
      <c r="J304" s="8"/>
      <c r="L304" s="8"/>
    </row>
    <row r="305" spans="10:12" x14ac:dyDescent="0.2">
      <c r="J305" s="8"/>
      <c r="L305" s="8"/>
    </row>
    <row r="306" spans="10:12" x14ac:dyDescent="0.2">
      <c r="J306" s="8"/>
      <c r="L306" s="8"/>
    </row>
    <row r="307" spans="10:12" x14ac:dyDescent="0.2">
      <c r="J307" s="8"/>
      <c r="L307" s="8"/>
    </row>
    <row r="308" spans="10:12" x14ac:dyDescent="0.2">
      <c r="J308" s="8"/>
      <c r="L308" s="8"/>
    </row>
    <row r="309" spans="10:12" x14ac:dyDescent="0.2">
      <c r="J309" s="8"/>
      <c r="L309" s="8"/>
    </row>
    <row r="310" spans="10:12" x14ac:dyDescent="0.2">
      <c r="J310" s="8"/>
      <c r="L310" s="8"/>
    </row>
    <row r="311" spans="10:12" x14ac:dyDescent="0.2">
      <c r="J311" s="8"/>
      <c r="L311" s="8"/>
    </row>
    <row r="312" spans="10:12" x14ac:dyDescent="0.2">
      <c r="J312" s="8"/>
      <c r="L312" s="8"/>
    </row>
    <row r="313" spans="10:12" x14ac:dyDescent="0.2">
      <c r="J313" s="8"/>
      <c r="L313" s="8"/>
    </row>
    <row r="314" spans="10:12" x14ac:dyDescent="0.2">
      <c r="J314" s="8"/>
      <c r="L314" s="8"/>
    </row>
    <row r="315" spans="10:12" x14ac:dyDescent="0.2">
      <c r="J315" s="8"/>
      <c r="L315" s="8"/>
    </row>
    <row r="316" spans="10:12" x14ac:dyDescent="0.2">
      <c r="J316" s="8"/>
      <c r="L316" s="8"/>
    </row>
    <row r="317" spans="10:12" x14ac:dyDescent="0.2">
      <c r="J317" s="8"/>
      <c r="L317" s="8"/>
    </row>
    <row r="318" spans="10:12" x14ac:dyDescent="0.2">
      <c r="J318" s="8"/>
      <c r="L318" s="8"/>
    </row>
    <row r="319" spans="10:12" x14ac:dyDescent="0.2">
      <c r="J319" s="8"/>
      <c r="L319" s="8"/>
    </row>
    <row r="320" spans="10:12" x14ac:dyDescent="0.2">
      <c r="J320" s="8"/>
      <c r="L320" s="8"/>
    </row>
    <row r="321" spans="10:12" x14ac:dyDescent="0.2">
      <c r="J321" s="8"/>
      <c r="L321" s="8"/>
    </row>
    <row r="322" spans="10:12" x14ac:dyDescent="0.2">
      <c r="J322" s="8"/>
      <c r="L322" s="8"/>
    </row>
    <row r="323" spans="10:12" x14ac:dyDescent="0.2">
      <c r="J323" s="8"/>
      <c r="L323" s="8"/>
    </row>
    <row r="324" spans="10:12" x14ac:dyDescent="0.2">
      <c r="J324" s="8"/>
      <c r="L324" s="8"/>
    </row>
    <row r="325" spans="10:12" x14ac:dyDescent="0.2">
      <c r="J325" s="8"/>
      <c r="L325" s="8"/>
    </row>
    <row r="326" spans="10:12" x14ac:dyDescent="0.2">
      <c r="J326" s="8"/>
      <c r="L326" s="8"/>
    </row>
    <row r="327" spans="10:12" x14ac:dyDescent="0.2">
      <c r="J327" s="8"/>
      <c r="L327" s="8"/>
    </row>
    <row r="328" spans="10:12" x14ac:dyDescent="0.2">
      <c r="J328" s="8"/>
      <c r="L328" s="8"/>
    </row>
    <row r="329" spans="10:12" x14ac:dyDescent="0.2">
      <c r="J329" s="8"/>
      <c r="L329" s="8"/>
    </row>
    <row r="330" spans="10:12" x14ac:dyDescent="0.2">
      <c r="J330" s="8"/>
      <c r="L330" s="8"/>
    </row>
    <row r="331" spans="10:12" x14ac:dyDescent="0.2">
      <c r="J331" s="8"/>
      <c r="L331" s="8"/>
    </row>
    <row r="332" spans="10:12" x14ac:dyDescent="0.2">
      <c r="J332" s="8"/>
      <c r="L332" s="8"/>
    </row>
    <row r="333" spans="10:12" x14ac:dyDescent="0.2">
      <c r="J333" s="8"/>
      <c r="L333" s="8"/>
    </row>
    <row r="334" spans="10:12" x14ac:dyDescent="0.2">
      <c r="J334" s="8"/>
      <c r="L334" s="8"/>
    </row>
    <row r="335" spans="10:12" x14ac:dyDescent="0.2">
      <c r="J335" s="8"/>
      <c r="L335" s="8"/>
    </row>
    <row r="336" spans="10:12" x14ac:dyDescent="0.2">
      <c r="J336" s="8"/>
      <c r="L336" s="8"/>
    </row>
    <row r="337" spans="10:12" x14ac:dyDescent="0.2">
      <c r="J337" s="8"/>
      <c r="L337" s="8"/>
    </row>
    <row r="338" spans="10:12" x14ac:dyDescent="0.2">
      <c r="J338" s="8"/>
      <c r="L338" s="8"/>
    </row>
    <row r="339" spans="10:12" x14ac:dyDescent="0.2">
      <c r="J339" s="8"/>
      <c r="L339" s="8"/>
    </row>
    <row r="340" spans="10:12" x14ac:dyDescent="0.2">
      <c r="J340" s="8"/>
      <c r="L340" s="8"/>
    </row>
    <row r="341" spans="10:12" x14ac:dyDescent="0.2">
      <c r="J341" s="8"/>
      <c r="L341" s="8"/>
    </row>
    <row r="342" spans="10:12" x14ac:dyDescent="0.2">
      <c r="J342" s="8"/>
      <c r="L342" s="8"/>
    </row>
    <row r="343" spans="10:12" x14ac:dyDescent="0.2">
      <c r="J343" s="8"/>
      <c r="L343" s="8"/>
    </row>
    <row r="344" spans="10:12" x14ac:dyDescent="0.2">
      <c r="J344" s="8"/>
      <c r="L344" s="8"/>
    </row>
    <row r="345" spans="10:12" x14ac:dyDescent="0.2">
      <c r="J345" s="8"/>
      <c r="L345" s="8"/>
    </row>
    <row r="346" spans="10:12" x14ac:dyDescent="0.2">
      <c r="J346" s="8"/>
      <c r="L346" s="8"/>
    </row>
    <row r="347" spans="10:12" x14ac:dyDescent="0.2">
      <c r="J347" s="8"/>
      <c r="L347" s="8"/>
    </row>
    <row r="348" spans="10:12" x14ac:dyDescent="0.2">
      <c r="J348" s="8"/>
      <c r="L348" s="8"/>
    </row>
    <row r="349" spans="10:12" x14ac:dyDescent="0.2">
      <c r="J349" s="8"/>
      <c r="L349" s="8"/>
    </row>
    <row r="350" spans="10:12" x14ac:dyDescent="0.2">
      <c r="J350" s="8"/>
      <c r="L350" s="8"/>
    </row>
    <row r="351" spans="10:12" x14ac:dyDescent="0.2">
      <c r="J351" s="8"/>
      <c r="L351" s="8"/>
    </row>
    <row r="352" spans="10:12" x14ac:dyDescent="0.2">
      <c r="J352" s="8"/>
      <c r="L352" s="8"/>
    </row>
    <row r="353" spans="10:12" x14ac:dyDescent="0.2">
      <c r="J353" s="8"/>
      <c r="L353" s="8"/>
    </row>
    <row r="354" spans="10:12" x14ac:dyDescent="0.2">
      <c r="J354" s="8"/>
      <c r="L354" s="8"/>
    </row>
    <row r="355" spans="10:12" x14ac:dyDescent="0.2">
      <c r="J355" s="8"/>
      <c r="L355" s="8"/>
    </row>
    <row r="356" spans="10:12" x14ac:dyDescent="0.2">
      <c r="J356" s="8"/>
      <c r="L356" s="8"/>
    </row>
    <row r="357" spans="10:12" x14ac:dyDescent="0.2">
      <c r="J357" s="8"/>
      <c r="L357" s="8"/>
    </row>
    <row r="358" spans="10:12" x14ac:dyDescent="0.2">
      <c r="J358" s="8"/>
      <c r="L358" s="8"/>
    </row>
    <row r="359" spans="10:12" x14ac:dyDescent="0.2">
      <c r="J359" s="8"/>
      <c r="L359" s="8"/>
    </row>
    <row r="360" spans="10:12" x14ac:dyDescent="0.2">
      <c r="J360" s="8"/>
      <c r="L360" s="8"/>
    </row>
    <row r="361" spans="10:12" x14ac:dyDescent="0.2">
      <c r="J361" s="8"/>
      <c r="L361" s="8"/>
    </row>
    <row r="362" spans="10:12" x14ac:dyDescent="0.2">
      <c r="J362" s="8"/>
      <c r="L362" s="8"/>
    </row>
    <row r="363" spans="10:12" x14ac:dyDescent="0.2">
      <c r="J363" s="8"/>
      <c r="L363" s="8"/>
    </row>
    <row r="364" spans="10:12" x14ac:dyDescent="0.2">
      <c r="J364" s="8"/>
      <c r="L364" s="8"/>
    </row>
    <row r="365" spans="10:12" x14ac:dyDescent="0.2">
      <c r="J365" s="8"/>
      <c r="L365" s="8"/>
    </row>
    <row r="366" spans="10:12" x14ac:dyDescent="0.2">
      <c r="J366" s="8"/>
      <c r="L366" s="8"/>
    </row>
    <row r="367" spans="10:12" x14ac:dyDescent="0.2">
      <c r="J367" s="8"/>
      <c r="L367" s="8"/>
    </row>
    <row r="368" spans="10:12" x14ac:dyDescent="0.2">
      <c r="J368" s="8"/>
      <c r="L368" s="8"/>
    </row>
    <row r="369" spans="10:12" x14ac:dyDescent="0.2">
      <c r="J369" s="8"/>
      <c r="L369" s="8"/>
    </row>
    <row r="370" spans="10:12" x14ac:dyDescent="0.2">
      <c r="J370" s="8"/>
      <c r="L370" s="8"/>
    </row>
    <row r="371" spans="10:12" x14ac:dyDescent="0.2">
      <c r="J371" s="8"/>
      <c r="L371" s="8"/>
    </row>
    <row r="372" spans="10:12" x14ac:dyDescent="0.2">
      <c r="J372" s="8"/>
      <c r="L372" s="8"/>
    </row>
    <row r="373" spans="10:12" x14ac:dyDescent="0.2">
      <c r="J373" s="8"/>
      <c r="L373" s="8"/>
    </row>
    <row r="374" spans="10:12" x14ac:dyDescent="0.2">
      <c r="J374" s="8"/>
      <c r="L374" s="8"/>
    </row>
    <row r="375" spans="10:12" x14ac:dyDescent="0.2">
      <c r="J375" s="8"/>
      <c r="L375" s="8"/>
    </row>
    <row r="376" spans="10:12" x14ac:dyDescent="0.2">
      <c r="J376" s="8"/>
      <c r="L376" s="8"/>
    </row>
    <row r="377" spans="10:12" x14ac:dyDescent="0.2">
      <c r="J377" s="8"/>
      <c r="L377" s="8"/>
    </row>
    <row r="378" spans="10:12" x14ac:dyDescent="0.2">
      <c r="J378" s="8"/>
      <c r="L378" s="8"/>
    </row>
    <row r="379" spans="10:12" x14ac:dyDescent="0.2">
      <c r="J379" s="8"/>
      <c r="L379" s="8"/>
    </row>
    <row r="380" spans="10:12" x14ac:dyDescent="0.2">
      <c r="J380" s="8"/>
      <c r="L380" s="8"/>
    </row>
    <row r="381" spans="10:12" x14ac:dyDescent="0.2">
      <c r="J381" s="8"/>
      <c r="L381" s="8"/>
    </row>
    <row r="382" spans="10:12" x14ac:dyDescent="0.2">
      <c r="J382" s="8"/>
      <c r="L382" s="8"/>
    </row>
    <row r="383" spans="10:12" x14ac:dyDescent="0.2">
      <c r="J383" s="8"/>
      <c r="L383" s="8"/>
    </row>
    <row r="384" spans="10:12" x14ac:dyDescent="0.2">
      <c r="J384" s="8"/>
      <c r="L384" s="8"/>
    </row>
    <row r="385" spans="10:12" x14ac:dyDescent="0.2">
      <c r="J385" s="8"/>
      <c r="L385" s="8"/>
    </row>
    <row r="386" spans="10:12" x14ac:dyDescent="0.2">
      <c r="J386" s="8"/>
      <c r="L386" s="8"/>
    </row>
    <row r="387" spans="10:12" x14ac:dyDescent="0.2">
      <c r="J387" s="8"/>
      <c r="L387" s="8"/>
    </row>
    <row r="388" spans="10:12" x14ac:dyDescent="0.2">
      <c r="J388" s="8"/>
      <c r="L388" s="8"/>
    </row>
    <row r="389" spans="10:12" x14ac:dyDescent="0.2">
      <c r="J389" s="8"/>
      <c r="L389" s="8"/>
    </row>
    <row r="390" spans="10:12" x14ac:dyDescent="0.2">
      <c r="J390" s="8"/>
      <c r="L390" s="8"/>
    </row>
    <row r="391" spans="10:12" x14ac:dyDescent="0.2">
      <c r="J391" s="8"/>
      <c r="L391" s="8"/>
    </row>
    <row r="392" spans="10:12" x14ac:dyDescent="0.2">
      <c r="J392" s="8"/>
      <c r="L392" s="8"/>
    </row>
    <row r="393" spans="10:12" x14ac:dyDescent="0.2">
      <c r="J393" s="8"/>
      <c r="L393" s="8"/>
    </row>
    <row r="394" spans="10:12" x14ac:dyDescent="0.2">
      <c r="J394" s="8"/>
      <c r="L394" s="8"/>
    </row>
    <row r="395" spans="10:12" x14ac:dyDescent="0.2">
      <c r="J395" s="8"/>
      <c r="L395" s="8"/>
    </row>
    <row r="396" spans="10:12" x14ac:dyDescent="0.2">
      <c r="J396" s="8"/>
      <c r="L396" s="8"/>
    </row>
    <row r="397" spans="10:12" x14ac:dyDescent="0.2">
      <c r="J397" s="8"/>
      <c r="L397" s="8"/>
    </row>
    <row r="398" spans="10:12" x14ac:dyDescent="0.2">
      <c r="J398" s="8"/>
      <c r="L398" s="8"/>
    </row>
    <row r="399" spans="10:12" x14ac:dyDescent="0.2">
      <c r="J399" s="8"/>
      <c r="L399" s="8"/>
    </row>
  </sheetData>
  <pageMargins left="0.75" right="0.75" top="1" bottom="1" header="0.5" footer="0.5"/>
  <ignoredErrors>
    <ignoredError sqref="M3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Outterson Fair Share Pull Incen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Kevin Outterson</cp:lastModifiedBy>
  <dcterms:created xsi:type="dcterms:W3CDTF">2022-08-29T15:20:03Z</dcterms:created>
  <dcterms:modified xsi:type="dcterms:W3CDTF">2022-10-21T20:40:16Z</dcterms:modified>
</cp:coreProperties>
</file>